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420" firstSheet="2" activeTab="2"/>
  </bookViews>
  <sheets>
    <sheet name="7 класс" sheetId="5" state="hidden" r:id="rId1"/>
    <sheet name="8 класс" sheetId="4" state="hidden" r:id="rId2"/>
    <sheet name="9 класс" sheetId="3" r:id="rId3"/>
    <sheet name="10 класс" sheetId="2" state="hidden" r:id="rId4"/>
    <sheet name="11 класс" sheetId="1" state="hidden" r:id="rId5"/>
  </sheets>
  <definedNames>
    <definedName name="_xlnm._FilterDatabase" localSheetId="3" hidden="1">'10 класс'!$O$22:$O$35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класс'!$O$22:$O$59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4"/>
  <c r="K48"/>
  <c r="L48"/>
  <c r="M48"/>
  <c r="N48"/>
  <c r="J48"/>
  <c r="O24" i="2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3"/>
  <c r="O54" s="1"/>
  <c r="K54"/>
  <c r="L54"/>
  <c r="M54"/>
  <c r="N54"/>
  <c r="J54"/>
  <c r="O24" i="3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23"/>
  <c r="K59"/>
  <c r="L59"/>
  <c r="M59"/>
  <c r="N59"/>
  <c r="J59"/>
  <c r="O23" i="4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2"/>
  <c r="K48"/>
  <c r="L48"/>
  <c r="M48"/>
  <c r="N48"/>
  <c r="J48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M44" l="1"/>
  <c r="O48" i="1"/>
  <c r="O48" i="4"/>
  <c r="O59" i="3"/>
</calcChain>
</file>

<file path=xl/sharedStrings.xml><?xml version="1.0" encoding="utf-8"?>
<sst xmlns="http://schemas.openxmlformats.org/spreadsheetml/2006/main" count="950" uniqueCount="456">
  <si>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</si>
  <si>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</si>
  <si>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</si>
  <si>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</si>
  <si>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</si>
  <si>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</si>
  <si>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</si>
  <si>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</si>
  <si>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</si>
  <si>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</si>
  <si>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</si>
  <si>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</si>
  <si>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</si>
  <si>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</si>
  <si>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</si>
  <si>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</si>
  <si>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</si>
  <si>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</si>
  <si>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</si>
  <si>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Класс   8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</si>
  <si>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</si>
  <si>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</si>
  <si>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</si>
  <si>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</si>
  <si>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</si>
  <si>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</si>
  <si>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</si>
  <si>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</si>
  <si>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</si>
  <si>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</si>
  <si>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</si>
  <si>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</si>
  <si>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Класс   11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</si>
  <si>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</si>
  <si>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</si>
  <si>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</si>
  <si>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</si>
  <si>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</si>
  <si>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</si>
  <si>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</si>
  <si>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</si>
  <si>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</si>
  <si>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</si>
  <si>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</si>
  <si>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</si>
  <si>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</si>
  <si>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</si>
  <si>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</si>
  <si>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</si>
  <si>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</si>
  <si>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</si>
  <si>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</si>
  <si>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</si>
  <si>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</si>
  <si>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</si>
  <si>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</si>
  <si>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</si>
  <si>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Павловна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</si>
  <si>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</si>
  <si>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</si>
  <si>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</si>
  <si>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</si>
  <si>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</si>
  <si>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</si>
  <si>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</si>
  <si>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</si>
  <si>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</si>
  <si>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</si>
  <si>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</si>
  <si>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</si>
  <si>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</si>
  <si>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</si>
  <si>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</si>
  <si>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</si>
  <si>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</si>
  <si>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</si>
  <si>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</si>
  <si>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</si>
  <si>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</si>
  <si>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</si>
  <si>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</si>
  <si>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</si>
  <si>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</si>
  <si>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</si>
  <si>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</si>
  <si>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</si>
  <si>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</si>
  <si>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</si>
  <si>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</si>
  <si>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</si>
  <si>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</si>
  <si>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</si>
  <si>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</si>
  <si>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</si>
  <si>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</si>
  <si>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</si>
  <si>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</si>
  <si>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</si>
  <si>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</si>
  <si>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</si>
  <si>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</si>
  <si>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</si>
  <si>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</si>
  <si>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</si>
  <si>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</si>
  <si>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</si>
  <si>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</si>
  <si>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</si>
  <si>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</si>
  <si>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</si>
  <si>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</si>
  <si>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</si>
  <si>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</si>
  <si>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</si>
  <si>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</si>
  <si>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</si>
  <si>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</si>
  <si>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</si>
  <si>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</si>
  <si>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</si>
  <si>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</si>
  <si>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</si>
  <si>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</si>
  <si>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</si>
  <si>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</si>
  <si>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</si>
  <si>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</si>
  <si>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</si>
  <si>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</si>
  <si>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</si>
  <si>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</si>
  <si>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</si>
  <si>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</si>
  <si>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</si>
  <si>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</si>
  <si>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</si>
  <si>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</si>
  <si>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</si>
  <si>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</si>
  <si>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</si>
  <si>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</si>
  <si>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</si>
  <si>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</si>
  <si>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</si>
  <si>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</si>
  <si>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</si>
  <si>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</si>
  <si>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</si>
  <si>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</si>
  <si>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</si>
  <si>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</si>
  <si>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</si>
  <si>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</si>
  <si>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</si>
  <si>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</si>
  <si>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</si>
  <si>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</si>
  <si>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</si>
  <si>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</si>
  <si>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</si>
  <si>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</si>
  <si>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</si>
  <si>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</si>
  <si>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</si>
  <si>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</si>
  <si>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</si>
  <si>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</si>
  <si>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</si>
  <si>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</si>
  <si>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</si>
  <si>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</si>
  <si>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</si>
  <si>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</si>
  <si>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</si>
  <si>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</si>
  <si>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</si>
  <si>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</si>
  <si>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</si>
  <si>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</si>
  <si>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</si>
  <si>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</si>
  <si>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</si>
  <si>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</si>
  <si>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</si>
  <si>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</si>
  <si>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</si>
  <si>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</si>
  <si>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</si>
  <si>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</si>
  <si>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Сбитнева Г.И., МБОУ СОШ № 46</t>
  </si>
  <si>
    <t>шифр</t>
  </si>
  <si>
    <t>Половнева С.В.,  МАОУ «Центр образования № 1»</t>
  </si>
  <si>
    <t>Артёменко В.П., МБОУ СОШ № 28</t>
  </si>
  <si>
    <t>Соболевская М.В., ОГАОУ «БИЮЛИ»</t>
  </si>
  <si>
    <t>Кулабухова М.А., МБОУ СОШ № 29</t>
  </si>
  <si>
    <t>Тищенко Н.С., МБУДО  СЮН</t>
  </si>
  <si>
    <t>Котаева С.Н.,  МБОУ СОШ № 18</t>
  </si>
  <si>
    <t>Шкрабовская Е.С., МБОУ СОШ № 21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</si>
  <si>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</si>
  <si>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</si>
  <si>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</si>
  <si>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</si>
  <si>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</si>
  <si>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</si>
  <si>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</si>
  <si>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</si>
  <si>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</si>
  <si>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</si>
  <si>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</si>
  <si>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</si>
  <si>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</si>
  <si>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</si>
  <si>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</si>
  <si>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</si>
  <si>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</si>
  <si>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</si>
  <si>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</si>
  <si>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</si>
  <si>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</si>
  <si>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</si>
  <si>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</si>
  <si>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</si>
  <si>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</si>
  <si>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</si>
  <si>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</si>
  <si>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</si>
  <si>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</si>
  <si>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</si>
  <si>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</si>
  <si>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</si>
  <si>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</si>
  <si>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</si>
  <si>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</si>
  <si>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</si>
  <si>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</si>
  <si>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</si>
  <si>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</si>
  <si>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</si>
  <si>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</si>
  <si>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</si>
  <si>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</si>
  <si>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</si>
  <si>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</si>
  <si>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</si>
  <si>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</si>
  <si>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</si>
  <si>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</si>
  <si>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</si>
  <si>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</si>
  <si>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</si>
  <si>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</si>
  <si>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</si>
  <si>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</si>
  <si>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</si>
  <si>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</si>
  <si>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</si>
  <si>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</si>
  <si>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</si>
  <si>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</si>
  <si>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</si>
  <si>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</si>
  <si>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</si>
  <si>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</si>
  <si>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</si>
  <si>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</si>
  <si>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</si>
  <si>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</si>
  <si>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</si>
  <si>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</si>
  <si>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</si>
  <si>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</si>
  <si>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</si>
  <si>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</si>
  <si>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</si>
  <si>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</si>
  <si>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</si>
  <si>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</si>
  <si>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</si>
  <si>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</si>
  <si>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</si>
  <si>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</si>
  <si>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</si>
  <si>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</si>
  <si>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</si>
  <si>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</si>
  <si>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</si>
  <si>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</si>
  <si>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</si>
  <si>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</si>
  <si>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</si>
  <si>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</si>
  <si>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</si>
  <si>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</si>
  <si>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</si>
  <si>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</si>
  <si>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</si>
  <si>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</si>
  <si>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</si>
  <si>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</si>
  <si>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</si>
  <si>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</si>
  <si>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</si>
  <si>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</si>
  <si>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</si>
  <si>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</si>
  <si>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</si>
  <si>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</si>
  <si>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</si>
  <si>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</si>
  <si>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</si>
  <si>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</si>
  <si>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</si>
  <si>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</si>
  <si>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</si>
  <si>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</si>
  <si>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</si>
  <si>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</si>
  <si>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</si>
  <si>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</si>
  <si>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</si>
  <si>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</si>
  <si>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</si>
  <si>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</si>
  <si>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</si>
  <si>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</si>
  <si>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</si>
  <si>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</si>
  <si>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</si>
  <si>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</si>
  <si>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</si>
  <si>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</si>
  <si>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</si>
  <si>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</si>
  <si>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</si>
  <si>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</si>
  <si>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</si>
  <si>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</si>
  <si>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</si>
  <si>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</si>
  <si>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</si>
  <si>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</si>
  <si>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</si>
  <si>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</si>
  <si>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</si>
  <si>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</si>
  <si>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</si>
  <si>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</si>
  <si>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</si>
  <si>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</si>
  <si>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</si>
  <si>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</si>
  <si>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</si>
  <si>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</si>
  <si>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</si>
  <si>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</si>
  <si>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</si>
  <si>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</si>
  <si>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</si>
  <si>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</si>
  <si>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</si>
  <si>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</si>
  <si>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</si>
  <si>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</si>
  <si>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</si>
  <si>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</si>
  <si>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</si>
  <si>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</si>
  <si>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</si>
  <si>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</si>
  <si>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</si>
  <si>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</si>
  <si>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</si>
  <si>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</si>
  <si>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</si>
  <si>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</si>
  <si>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Евсеева С.В., .,  МБУДО  СЮН</t>
  </si>
  <si>
    <t>Хваста Е.Б.,МБОУ СОШ № 29</t>
  </si>
  <si>
    <t>Осипова М.И., МБОУ СОШ № 40</t>
  </si>
  <si>
    <t>Косинова Т.И., МБОУ СОШ № 15"</t>
  </si>
  <si>
    <t>Бобрис Н. М., МБОУ СОШ № 42</t>
  </si>
  <si>
    <t>Ерохина Т.С., МБОУ "Лицей № 10"</t>
  </si>
  <si>
    <t>Соболевская М.В.</t>
  </si>
  <si>
    <t>Бобрис Н. М.</t>
  </si>
  <si>
    <t>Ерохина Т.С.</t>
  </si>
  <si>
    <t>Алексеева М.А.</t>
  </si>
  <si>
    <t>Евсеева С.В.</t>
  </si>
  <si>
    <t>Осипова М.И.</t>
  </si>
  <si>
    <t>Косинова Т.И.</t>
  </si>
  <si>
    <t>Бавыкина Н.А.</t>
  </si>
  <si>
    <t>Тищенко Н.С.</t>
  </si>
  <si>
    <t>Котаева С.Н.</t>
  </si>
  <si>
    <t>Сбитнева Г.И.</t>
  </si>
  <si>
    <t>Артёменко В.П.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</si>
  <si>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</si>
  <si>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</si>
  <si>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</si>
  <si>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</si>
  <si>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</si>
  <si>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</si>
  <si>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</si>
  <si>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</si>
  <si>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</si>
  <si>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</si>
  <si>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</si>
  <si>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</si>
  <si>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</si>
  <si>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</si>
  <si>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</si>
  <si>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</si>
  <si>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</si>
  <si>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</si>
  <si>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</si>
  <si>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</si>
  <si>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</si>
  <si>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</si>
  <si>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</si>
  <si>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</si>
  <si>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</si>
  <si>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</si>
  <si>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</si>
  <si>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</si>
  <si>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</si>
  <si>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</si>
  <si>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</si>
  <si>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</si>
  <si>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</si>
  <si>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</si>
  <si>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</si>
  <si>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</si>
  <si>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</si>
  <si>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>Количество участников   24</t>
  </si>
  <si>
    <t xml:space="preserve">Количество участников 31 </t>
  </si>
  <si>
    <t>Количество участников    36</t>
  </si>
  <si>
    <t>Верютина Галина Сергеевна</t>
  </si>
  <si>
    <t>Количество участников    26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</si>
  <si>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</si>
  <si>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</si>
  <si>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</si>
  <si>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</si>
  <si>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</si>
  <si>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</si>
  <si>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</si>
  <si>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</si>
  <si>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</si>
  <si>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</si>
  <si>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</si>
  <si>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</si>
  <si>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</si>
  <si>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</si>
  <si>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</si>
  <si>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>Алексеевич</t>
  </si>
  <si>
    <t xml:space="preserve"> </t>
  </si>
  <si>
    <t>1. Утвердить рейтинг участников муниципального этапа всероссийской олимпиады школьников по экологии, 9 класс</t>
  </si>
  <si>
    <t>2. Утвердить список победителей и призеров муниципального этапа всероссийской олимпиады школьников по экологии, 9 класс</t>
  </si>
  <si>
    <t xml:space="preserve">Бавыкина Н.А, </t>
  </si>
  <si>
    <t xml:space="preserve">Предварительный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</si>
</sst>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</cellStyleXfs>
  <cellXfs count="20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0" fontId="12" fillId="0" borderId="2" xfId="0" applyFont="1" applyFill="1" applyBorder="1" applyAlignment="1">
      <alignment horizontal="left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4" fontId="10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2" fillId="0" borderId="2" xfId="0" applyNumberFormat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0" fillId="0" borderId="2" xfId="0" applyBorder="1"/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2" applyFont="1" applyFill="1" applyBorder="1" applyAlignment="1">
      <alignment horizontal="center" vertical="top" wrapText="1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0" fillId="0" borderId="0" xfId="0" applyFont="1"/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14" fontId="23" fillId="0" borderId="2" xfId="0" applyNumberFormat="1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14" fontId="23" fillId="0" borderId="2" xfId="2" applyNumberFormat="1" applyFont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4" fontId="23" fillId="0" borderId="2" xfId="0" applyNumberFormat="1" applyFont="1" applyFill="1" applyBorder="1" applyAlignment="1">
      <alignment horizontal="center" vertical="center" wrapText="1"/>
    </xf>
    <xf numFmtId="14" fontId="23" fillId="0" borderId="2" xfId="0" applyNumberFormat="1" applyFont="1" applyBorder="1" applyAlignment="1">
      <alignment horizontal="center" vertical="top" wrapText="1"/>
    </xf>
    <xf numFmtId="14" fontId="23" fillId="0" borderId="2" xfId="0" applyNumberFormat="1" applyFont="1" applyFill="1" applyBorder="1" applyAlignment="1">
      <alignment horizontal="center" vertical="top" wrapText="1"/>
    </xf>
    <xf numFmtId="0" fontId="23" fillId="0" borderId="2" xfId="1" applyFont="1" applyBorder="1" applyAlignment="1">
      <alignment horizontal="center" wrapText="1"/>
    </xf>
    <xf numFmtId="14" fontId="23" fillId="0" borderId="2" xfId="1" applyNumberFormat="1" applyFont="1" applyBorder="1" applyAlignment="1">
      <alignment horizontal="center" wrapText="1"/>
    </xf>
    <xf numFmtId="0" fontId="23" fillId="0" borderId="2" xfId="4" applyFont="1" applyFill="1" applyBorder="1" applyAlignment="1">
      <alignment horizontal="center" vertical="center" wrapText="1"/>
    </xf>
    <xf numFmtId="14" fontId="23" fillId="0" borderId="2" xfId="1" applyNumberFormat="1" applyFont="1" applyFill="1" applyBorder="1" applyAlignment="1">
      <alignment horizontal="center" vertical="center" wrapText="1"/>
    </xf>
    <xf numFmtId="0" fontId="23" fillId="0" borderId="2" xfId="2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top" wrapText="1"/>
    </xf>
    <xf numFmtId="0" fontId="23" fillId="0" borderId="2" xfId="1" applyFont="1" applyFill="1" applyBorder="1" applyAlignment="1">
      <alignment horizontal="center" vertical="top" wrapText="1"/>
    </xf>
    <xf numFmtId="0" fontId="23" fillId="0" borderId="2" xfId="1" applyFont="1" applyBorder="1" applyAlignment="1">
      <alignment horizontal="center" vertical="center" wrapText="1"/>
    </xf>
    <xf numFmtId="14" fontId="23" fillId="0" borderId="2" xfId="1" applyNumberFormat="1" applyFont="1" applyBorder="1" applyAlignment="1">
      <alignment horizontal="center" vertical="center" wrapText="1"/>
    </xf>
    <xf numFmtId="14" fontId="23" fillId="0" borderId="2" xfId="2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24" fillId="0" borderId="2" xfId="1" applyFont="1" applyFill="1" applyBorder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14" fontId="24" fillId="3" borderId="2" xfId="0" applyNumberFormat="1" applyFont="1" applyFill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center" vertical="top" wrapText="1"/>
    </xf>
    <xf numFmtId="0" fontId="23" fillId="0" borderId="2" xfId="1" applyNumberFormat="1" applyFont="1" applyFill="1" applyBorder="1" applyAlignment="1">
      <alignment horizontal="center" vertical="center" wrapText="1"/>
    </xf>
    <xf numFmtId="0" fontId="23" fillId="0" borderId="2" xfId="4" applyNumberFormat="1" applyFont="1" applyFill="1" applyBorder="1" applyAlignment="1">
      <alignment horizontal="center" vertical="center" wrapText="1"/>
    </xf>
    <xf numFmtId="0" fontId="24" fillId="0" borderId="2" xfId="1" applyNumberFormat="1" applyFont="1" applyFill="1" applyBorder="1" applyAlignment="1">
      <alignment horizontal="center" vertical="center" wrapText="1"/>
    </xf>
    <xf numFmtId="0" fontId="23" fillId="2" borderId="2" xfId="1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horizontal="right" vertical="center" wrapText="1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/>
    <xf numFmtId="0" fontId="22" fillId="0" borderId="0" xfId="0" applyFont="1"/>
    <xf numFmtId="0" fontId="23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58</xdr:row>
      <xdr:rowOff>170950</xdr:rowOff>
    </xdr:from>
    <xdr:to>
      <xdr:col>4</xdr:col>
      <xdr:colOff>881866</xdr:colOff>
      <xdr:row>71</xdr:row>
      <xdr:rowOff>51956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461" y="19674725"/>
          <a:ext cx="4075416" cy="2235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6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96" t="s">
        <v>413</v>
      </c>
      <c r="C1" s="196"/>
      <c r="D1" s="196"/>
      <c r="E1" s="196"/>
      <c r="F1" s="196"/>
      <c r="G1" s="196"/>
      <c r="H1" s="196"/>
      <c r="I1" s="196"/>
      <c r="J1" s="135"/>
      <c r="K1" s="135"/>
      <c r="L1" s="135"/>
      <c r="M1" s="2"/>
      <c r="N1" s="2"/>
    </row>
    <row r="2" spans="1:15">
      <c r="A2" s="1"/>
      <c r="B2" s="196" t="s">
        <v>0</v>
      </c>
      <c r="C2" s="196"/>
      <c r="D2" s="196" t="s">
        <v>41</v>
      </c>
      <c r="E2" s="196"/>
      <c r="F2" s="196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99" t="s">
        <v>371</v>
      </c>
      <c r="C3" s="199"/>
      <c r="D3" s="199"/>
      <c r="E3" s="199"/>
      <c r="F3" s="199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96" t="s">
        <v>1</v>
      </c>
      <c r="C4" s="196"/>
      <c r="D4" s="196"/>
      <c r="E4" s="196"/>
      <c r="F4" s="196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96" t="s">
        <v>437</v>
      </c>
      <c r="C5" s="196"/>
      <c r="D5" s="196"/>
      <c r="E5" s="196"/>
      <c r="F5" s="196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96" t="s">
        <v>2</v>
      </c>
      <c r="C6" s="196"/>
      <c r="D6" s="196"/>
      <c r="E6" s="196"/>
      <c r="F6" s="196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97" t="s">
        <v>178</v>
      </c>
      <c r="C7" s="197"/>
      <c r="D7" s="198" t="s">
        <v>179</v>
      </c>
      <c r="E7" s="198"/>
      <c r="F7" s="198"/>
      <c r="G7" s="198"/>
      <c r="H7" s="198"/>
      <c r="I7" s="5"/>
      <c r="J7" s="5"/>
      <c r="K7" s="5"/>
      <c r="L7" s="5"/>
      <c r="M7" s="2"/>
      <c r="N7" s="2"/>
    </row>
    <row r="8" spans="1:15">
      <c r="A8" s="1"/>
      <c r="B8" s="197" t="s">
        <v>3</v>
      </c>
      <c r="C8" s="197"/>
      <c r="D8" s="197"/>
      <c r="E8" s="197"/>
      <c r="F8" s="197"/>
      <c r="G8" s="197"/>
      <c r="H8" s="33"/>
      <c r="I8" s="5"/>
      <c r="J8" s="5"/>
      <c r="K8" s="5"/>
      <c r="L8" s="5"/>
      <c r="M8" s="2"/>
      <c r="N8" s="2"/>
    </row>
    <row r="9" spans="1:15">
      <c r="A9" s="1"/>
      <c r="B9" s="197" t="s">
        <v>180</v>
      </c>
      <c r="C9" s="197"/>
      <c r="D9" s="34" t="s">
        <v>181</v>
      </c>
      <c r="E9" s="34"/>
      <c r="F9" s="41"/>
      <c r="G9" s="31"/>
      <c r="H9" s="33"/>
      <c r="I9" s="5"/>
      <c r="J9" s="5"/>
      <c r="K9" s="5"/>
      <c r="L9" s="5"/>
      <c r="M9" s="2"/>
      <c r="N9" s="2"/>
    </row>
    <row r="10" spans="1:15" ht="28.5" customHeight="1">
      <c r="A10" s="1"/>
      <c r="B10" s="197" t="s">
        <v>182</v>
      </c>
      <c r="C10" s="197"/>
      <c r="D10" s="34" t="s">
        <v>183</v>
      </c>
      <c r="E10" s="34"/>
      <c r="F10" s="41"/>
      <c r="G10" s="31"/>
      <c r="H10" s="33"/>
      <c r="I10" s="5"/>
      <c r="J10" s="5"/>
      <c r="K10" s="5"/>
      <c r="L10" s="5"/>
      <c r="M10" s="2"/>
      <c r="N10" s="2"/>
    </row>
    <row r="11" spans="1:15">
      <c r="A11" s="1"/>
      <c r="B11" s="36" t="s">
        <v>4</v>
      </c>
      <c r="D11" s="6"/>
      <c r="E11" s="6"/>
      <c r="F11" s="41"/>
      <c r="H11" s="33"/>
      <c r="I11" s="5"/>
      <c r="J11" s="5"/>
      <c r="K11" s="5"/>
      <c r="L11" s="5"/>
      <c r="M11" s="2"/>
      <c r="N11" s="2"/>
    </row>
    <row r="12" spans="1:15" ht="15.75">
      <c r="A12" s="1"/>
      <c r="B12" s="99" t="s">
        <v>373</v>
      </c>
      <c r="C12" s="6"/>
      <c r="D12" s="6"/>
      <c r="E12" s="6"/>
      <c r="F12" s="42"/>
      <c r="G12" s="99" t="s">
        <v>193</v>
      </c>
      <c r="H12" s="33"/>
      <c r="I12" s="5"/>
      <c r="J12" s="5"/>
      <c r="K12" s="5"/>
      <c r="L12" s="5"/>
      <c r="M12" s="2"/>
      <c r="N12" s="2"/>
    </row>
    <row r="13" spans="1:15" ht="15.75">
      <c r="A13" s="1"/>
      <c r="B13" s="99" t="s">
        <v>372</v>
      </c>
      <c r="C13" s="37"/>
      <c r="D13" s="37"/>
      <c r="E13" s="37"/>
      <c r="F13" s="41"/>
      <c r="G13" s="99" t="s">
        <v>438</v>
      </c>
      <c r="H13" s="33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63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64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200" t="s">
        <v>65</v>
      </c>
      <c r="C18" s="200"/>
      <c r="D18" s="200"/>
      <c r="E18" s="200"/>
      <c r="F18" s="200"/>
      <c r="G18" s="200"/>
      <c r="H18" s="200"/>
      <c r="I18" s="200"/>
      <c r="J18" s="136"/>
      <c r="K18" s="136"/>
      <c r="L18" s="136"/>
      <c r="M18" s="11"/>
      <c r="N18" s="11"/>
    </row>
    <row r="19" spans="1:14">
      <c r="A19" s="1"/>
      <c r="B19" s="200" t="s">
        <v>66</v>
      </c>
      <c r="C19" s="200"/>
      <c r="D19" s="200"/>
      <c r="E19" s="200"/>
      <c r="F19" s="200"/>
      <c r="G19" s="200"/>
      <c r="H19" s="200"/>
      <c r="I19" s="200"/>
      <c r="J19" s="136"/>
      <c r="K19" s="136"/>
      <c r="L19" s="136"/>
      <c r="M19" s="11"/>
      <c r="N19" s="11"/>
    </row>
    <row r="20" spans="1:14">
      <c r="A20" s="1"/>
      <c r="B20" s="126"/>
      <c r="C20" s="126"/>
      <c r="D20" s="126"/>
      <c r="E20" s="126"/>
      <c r="F20" s="126"/>
      <c r="G20" s="126"/>
      <c r="H20" s="126"/>
      <c r="I20" s="126"/>
      <c r="J20" s="136"/>
      <c r="K20" s="136"/>
      <c r="L20" s="136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190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60" t="s">
        <v>211</v>
      </c>
      <c r="C22" s="60" t="s">
        <v>212</v>
      </c>
      <c r="D22" s="60" t="s">
        <v>23</v>
      </c>
      <c r="E22" s="60">
        <v>407</v>
      </c>
      <c r="F22" s="61">
        <v>38975</v>
      </c>
      <c r="G22" s="12" t="s">
        <v>136</v>
      </c>
      <c r="H22" s="58" t="s">
        <v>133</v>
      </c>
      <c r="I22" s="13" t="s">
        <v>141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213</v>
      </c>
      <c r="C23" s="62" t="s">
        <v>171</v>
      </c>
      <c r="D23" s="53" t="s">
        <v>172</v>
      </c>
      <c r="E23" s="53">
        <v>207</v>
      </c>
      <c r="F23" s="63">
        <v>38935</v>
      </c>
      <c r="G23" s="12" t="s">
        <v>214</v>
      </c>
      <c r="H23" s="17">
        <v>7</v>
      </c>
      <c r="I23" s="13" t="s">
        <v>173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215</v>
      </c>
      <c r="C24" s="62" t="s">
        <v>49</v>
      </c>
      <c r="D24" s="53" t="s">
        <v>46</v>
      </c>
      <c r="E24" s="53">
        <v>2107</v>
      </c>
      <c r="F24" s="64">
        <v>38863</v>
      </c>
      <c r="G24" s="12" t="s">
        <v>216</v>
      </c>
      <c r="H24" s="17">
        <v>7</v>
      </c>
      <c r="I24" s="13" t="s">
        <v>129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217</v>
      </c>
      <c r="C25" s="12" t="s">
        <v>73</v>
      </c>
      <c r="D25" s="53" t="s">
        <v>27</v>
      </c>
      <c r="E25" s="53">
        <v>1907</v>
      </c>
      <c r="F25" s="63">
        <v>38972</v>
      </c>
      <c r="G25" s="12" t="s">
        <v>218</v>
      </c>
      <c r="H25" s="17">
        <v>7</v>
      </c>
      <c r="I25" s="13" t="s">
        <v>208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219</v>
      </c>
      <c r="C26" s="15" t="s">
        <v>102</v>
      </c>
      <c r="D26" s="15" t="s">
        <v>84</v>
      </c>
      <c r="E26" s="15">
        <v>1607</v>
      </c>
      <c r="F26" s="16">
        <v>38794</v>
      </c>
      <c r="G26" s="15" t="s">
        <v>220</v>
      </c>
      <c r="H26" s="17">
        <v>7</v>
      </c>
      <c r="I26" s="15" t="s">
        <v>221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5" t="s">
        <v>152</v>
      </c>
      <c r="C27" s="65" t="s">
        <v>73</v>
      </c>
      <c r="D27" s="65" t="s">
        <v>78</v>
      </c>
      <c r="E27" s="65">
        <v>1807</v>
      </c>
      <c r="F27" s="64">
        <v>38927</v>
      </c>
      <c r="G27" s="66" t="s">
        <v>149</v>
      </c>
      <c r="H27" s="17">
        <v>7</v>
      </c>
      <c r="I27" s="67" t="s">
        <v>150</v>
      </c>
      <c r="J27" s="67"/>
      <c r="K27" s="67"/>
      <c r="L27" s="67"/>
      <c r="M27" s="15">
        <f t="shared" si="0"/>
        <v>0</v>
      </c>
      <c r="N27" s="18"/>
    </row>
    <row r="28" spans="1:14" ht="35.25" customHeight="1">
      <c r="A28" s="15">
        <v>7</v>
      </c>
      <c r="B28" s="60" t="s">
        <v>222</v>
      </c>
      <c r="C28" s="60" t="s">
        <v>223</v>
      </c>
      <c r="D28" s="60" t="s">
        <v>224</v>
      </c>
      <c r="E28" s="60">
        <v>2007</v>
      </c>
      <c r="F28" s="61">
        <v>38658</v>
      </c>
      <c r="G28" s="12" t="s">
        <v>136</v>
      </c>
      <c r="H28" s="17">
        <v>7</v>
      </c>
      <c r="I28" s="13" t="s">
        <v>141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5" t="s">
        <v>151</v>
      </c>
      <c r="C29" s="65" t="s">
        <v>58</v>
      </c>
      <c r="D29" s="65" t="s">
        <v>50</v>
      </c>
      <c r="E29" s="65">
        <v>507</v>
      </c>
      <c r="F29" s="64">
        <v>39068</v>
      </c>
      <c r="G29" s="66" t="s">
        <v>149</v>
      </c>
      <c r="H29" s="17">
        <v>7</v>
      </c>
      <c r="I29" s="67" t="s">
        <v>150</v>
      </c>
      <c r="J29" s="67"/>
      <c r="K29" s="67"/>
      <c r="L29" s="67"/>
      <c r="M29" s="15">
        <f t="shared" si="0"/>
        <v>0</v>
      </c>
      <c r="N29" s="18"/>
    </row>
    <row r="30" spans="1:14" ht="45">
      <c r="A30" s="15">
        <v>9</v>
      </c>
      <c r="B30" s="12" t="s">
        <v>225</v>
      </c>
      <c r="C30" s="12" t="s">
        <v>54</v>
      </c>
      <c r="D30" s="53" t="s">
        <v>226</v>
      </c>
      <c r="E30" s="53">
        <v>1107</v>
      </c>
      <c r="F30" s="64">
        <v>38755</v>
      </c>
      <c r="G30" s="12" t="s">
        <v>227</v>
      </c>
      <c r="H30" s="17">
        <v>7</v>
      </c>
      <c r="I30" s="13" t="s">
        <v>228</v>
      </c>
      <c r="J30" s="13"/>
      <c r="K30" s="13"/>
      <c r="L30" s="13"/>
      <c r="M30" s="15">
        <f t="shared" si="0"/>
        <v>0</v>
      </c>
      <c r="N30" s="17"/>
    </row>
    <row r="31" spans="1:14" s="29" customFormat="1" ht="30">
      <c r="A31" s="17">
        <v>10</v>
      </c>
      <c r="B31" s="70" t="s">
        <v>229</v>
      </c>
      <c r="C31" s="70" t="s">
        <v>73</v>
      </c>
      <c r="D31" s="53" t="s">
        <v>25</v>
      </c>
      <c r="E31" s="53">
        <v>107</v>
      </c>
      <c r="F31" s="71">
        <v>38838</v>
      </c>
      <c r="G31" s="70" t="s">
        <v>230</v>
      </c>
      <c r="H31" s="17">
        <v>7</v>
      </c>
      <c r="I31" s="53" t="s">
        <v>153</v>
      </c>
      <c r="J31" s="53"/>
      <c r="K31" s="53"/>
      <c r="L31" s="53"/>
      <c r="M31" s="15">
        <f t="shared" si="0"/>
        <v>0</v>
      </c>
      <c r="N31" s="17"/>
    </row>
    <row r="32" spans="1:14" ht="30">
      <c r="A32" s="15">
        <v>11</v>
      </c>
      <c r="B32" s="60" t="s">
        <v>231</v>
      </c>
      <c r="C32" s="60" t="s">
        <v>49</v>
      </c>
      <c r="D32" s="60" t="s">
        <v>50</v>
      </c>
      <c r="E32" s="60">
        <v>1007</v>
      </c>
      <c r="F32" s="61">
        <v>38868</v>
      </c>
      <c r="G32" s="12" t="s">
        <v>136</v>
      </c>
      <c r="H32" s="17">
        <v>7</v>
      </c>
      <c r="I32" s="13" t="s">
        <v>141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60" t="s">
        <v>232</v>
      </c>
      <c r="C33" s="60" t="s">
        <v>52</v>
      </c>
      <c r="D33" s="60" t="s">
        <v>23</v>
      </c>
      <c r="E33" s="60">
        <v>1507</v>
      </c>
      <c r="F33" s="61">
        <v>38989</v>
      </c>
      <c r="G33" s="12" t="s">
        <v>136</v>
      </c>
      <c r="H33" s="17">
        <v>7</v>
      </c>
      <c r="I33" s="13" t="s">
        <v>141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60" t="s">
        <v>233</v>
      </c>
      <c r="C34" s="60" t="s">
        <v>128</v>
      </c>
      <c r="D34" s="60" t="s">
        <v>108</v>
      </c>
      <c r="E34" s="60">
        <v>1707</v>
      </c>
      <c r="F34" s="61">
        <v>39028</v>
      </c>
      <c r="G34" s="12" t="s">
        <v>136</v>
      </c>
      <c r="H34" s="17">
        <v>7</v>
      </c>
      <c r="I34" s="13" t="s">
        <v>141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234</v>
      </c>
      <c r="C35" s="62" t="s">
        <v>33</v>
      </c>
      <c r="D35" s="17" t="s">
        <v>158</v>
      </c>
      <c r="E35" s="17">
        <v>707</v>
      </c>
      <c r="F35" s="68">
        <v>38721</v>
      </c>
      <c r="G35" s="12" t="s">
        <v>17</v>
      </c>
      <c r="H35" s="17">
        <v>7</v>
      </c>
      <c r="I35" s="13" t="s">
        <v>43</v>
      </c>
      <c r="J35" s="13"/>
      <c r="K35" s="13"/>
      <c r="L35" s="13"/>
      <c r="M35" s="15">
        <f t="shared" si="0"/>
        <v>0</v>
      </c>
      <c r="N35" s="69"/>
    </row>
    <row r="36" spans="1:14" ht="30">
      <c r="A36" s="15">
        <v>15</v>
      </c>
      <c r="B36" s="15" t="s">
        <v>361</v>
      </c>
      <c r="C36" s="15" t="s">
        <v>435</v>
      </c>
      <c r="D36" s="15" t="s">
        <v>51</v>
      </c>
      <c r="E36" s="15">
        <v>1407</v>
      </c>
      <c r="F36" s="16">
        <v>38974</v>
      </c>
      <c r="G36" s="12" t="s">
        <v>124</v>
      </c>
      <c r="H36" s="17">
        <v>7</v>
      </c>
      <c r="I36" s="15" t="s">
        <v>125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235</v>
      </c>
      <c r="C37" s="17" t="s">
        <v>35</v>
      </c>
      <c r="D37" s="17" t="s">
        <v>50</v>
      </c>
      <c r="E37" s="17">
        <v>807</v>
      </c>
      <c r="F37" s="68">
        <v>38954</v>
      </c>
      <c r="G37" s="12" t="s">
        <v>17</v>
      </c>
      <c r="H37" s="17">
        <v>7</v>
      </c>
      <c r="I37" s="13" t="s">
        <v>43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236</v>
      </c>
      <c r="C38" s="12" t="s">
        <v>90</v>
      </c>
      <c r="D38" s="53" t="s">
        <v>89</v>
      </c>
      <c r="E38" s="53">
        <v>607</v>
      </c>
      <c r="F38" s="64">
        <v>38800</v>
      </c>
      <c r="G38" s="12" t="s">
        <v>91</v>
      </c>
      <c r="H38" s="17">
        <v>7</v>
      </c>
      <c r="I38" s="13" t="s">
        <v>92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130</v>
      </c>
      <c r="C39" s="17" t="s">
        <v>131</v>
      </c>
      <c r="D39" s="17" t="s">
        <v>132</v>
      </c>
      <c r="E39" s="17">
        <v>907</v>
      </c>
      <c r="F39" s="68">
        <v>39036</v>
      </c>
      <c r="G39" s="12" t="s">
        <v>216</v>
      </c>
      <c r="H39" s="17">
        <v>7</v>
      </c>
      <c r="I39" s="13" t="s">
        <v>129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237</v>
      </c>
      <c r="C40" s="17" t="s">
        <v>95</v>
      </c>
      <c r="D40" s="17" t="s">
        <v>103</v>
      </c>
      <c r="E40" s="17">
        <v>307</v>
      </c>
      <c r="F40" s="16">
        <v>39081</v>
      </c>
      <c r="G40" s="12" t="s">
        <v>124</v>
      </c>
      <c r="H40" s="17">
        <v>7</v>
      </c>
      <c r="I40" s="15" t="s">
        <v>125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238</v>
      </c>
      <c r="C41" s="18" t="s">
        <v>52</v>
      </c>
      <c r="D41" s="65" t="s">
        <v>27</v>
      </c>
      <c r="E41" s="65">
        <v>1307</v>
      </c>
      <c r="F41" s="64">
        <v>38729</v>
      </c>
      <c r="G41" s="66" t="s">
        <v>149</v>
      </c>
      <c r="H41" s="17">
        <v>7</v>
      </c>
      <c r="I41" s="67" t="s">
        <v>150</v>
      </c>
      <c r="J41" s="67"/>
      <c r="K41" s="67"/>
      <c r="L41" s="67"/>
      <c r="M41" s="15">
        <f t="shared" si="0"/>
        <v>0</v>
      </c>
      <c r="N41" s="18"/>
    </row>
    <row r="42" spans="1:14" ht="45">
      <c r="A42" s="15">
        <v>21</v>
      </c>
      <c r="B42" s="148" t="s">
        <v>444</v>
      </c>
      <c r="C42" s="148" t="s">
        <v>128</v>
      </c>
      <c r="D42" s="149" t="s">
        <v>445</v>
      </c>
      <c r="E42" s="153">
        <v>1207</v>
      </c>
      <c r="F42" s="150" t="s">
        <v>446</v>
      </c>
      <c r="G42" s="12" t="s">
        <v>447</v>
      </c>
      <c r="H42" s="151" t="s">
        <v>133</v>
      </c>
      <c r="I42" s="13" t="s">
        <v>165</v>
      </c>
      <c r="J42" s="13"/>
      <c r="K42" s="13"/>
      <c r="L42" s="13"/>
      <c r="M42" s="15">
        <f t="shared" si="0"/>
        <v>0</v>
      </c>
      <c r="N42" s="111"/>
    </row>
    <row r="43" spans="1:14" ht="45">
      <c r="A43" s="17">
        <v>22</v>
      </c>
      <c r="B43" s="144" t="s">
        <v>443</v>
      </c>
      <c r="C43" s="144" t="s">
        <v>70</v>
      </c>
      <c r="D43" s="144" t="s">
        <v>42</v>
      </c>
      <c r="E43" s="154">
        <v>2207</v>
      </c>
      <c r="F43" s="145">
        <v>38792</v>
      </c>
      <c r="G43" s="146" t="s">
        <v>411</v>
      </c>
      <c r="H43" s="122" t="s">
        <v>133</v>
      </c>
      <c r="I43" s="147" t="s">
        <v>412</v>
      </c>
      <c r="J43" s="147"/>
      <c r="K43" s="147"/>
      <c r="L43" s="147"/>
      <c r="M43" s="15">
        <f t="shared" si="0"/>
        <v>0</v>
      </c>
      <c r="N43" s="111"/>
    </row>
    <row r="44" spans="1:14">
      <c r="A44" s="132"/>
      <c r="B44" s="132"/>
      <c r="G44" s="134"/>
      <c r="J44" s="111">
        <f>SUM(J22:J43)/22</f>
        <v>0</v>
      </c>
      <c r="K44" s="111">
        <f t="shared" ref="K44:M44" si="1">SUM(K22:K43)/22</f>
        <v>0</v>
      </c>
      <c r="L44" s="111">
        <f t="shared" si="1"/>
        <v>0</v>
      </c>
      <c r="M44" s="111">
        <f t="shared" si="1"/>
        <v>0</v>
      </c>
    </row>
    <row r="45" spans="1:14">
      <c r="A45" s="132"/>
      <c r="B45" s="132"/>
    </row>
    <row r="47" spans="1:14">
      <c r="B47" s="197" t="s">
        <v>180</v>
      </c>
      <c r="C47" s="197"/>
      <c r="D47" s="34" t="s">
        <v>181</v>
      </c>
      <c r="E47" s="34"/>
    </row>
    <row r="48" spans="1:14">
      <c r="B48" s="197" t="s">
        <v>182</v>
      </c>
      <c r="C48" s="197"/>
      <c r="D48" s="34" t="s">
        <v>183</v>
      </c>
      <c r="E48" s="34"/>
    </row>
    <row r="49" spans="2:7">
      <c r="B49" s="36" t="s">
        <v>4</v>
      </c>
      <c r="C49" s="36"/>
      <c r="D49" s="97"/>
    </row>
    <row r="50" spans="2:7" ht="15.75">
      <c r="B50" s="99" t="s">
        <v>404</v>
      </c>
      <c r="C50" s="6"/>
      <c r="D50" s="6"/>
      <c r="G50" s="99"/>
    </row>
    <row r="51" spans="2:7" ht="15.75">
      <c r="B51" s="99" t="s">
        <v>436</v>
      </c>
      <c r="C51" s="37"/>
      <c r="D51" s="37"/>
      <c r="G51" s="99"/>
    </row>
    <row r="52" spans="2:7" ht="15.75">
      <c r="B52" s="99" t="s">
        <v>381</v>
      </c>
      <c r="C52" s="24"/>
    </row>
    <row r="53" spans="2:7" ht="15.75">
      <c r="B53" s="99" t="s">
        <v>439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47:C47"/>
    <mergeCell ref="B48:C48"/>
    <mergeCell ref="B6:F6"/>
    <mergeCell ref="B18:I18"/>
    <mergeCell ref="B19:I19"/>
    <mergeCell ref="B10:C10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opLeftCell="A38" workbookViewId="0">
      <selection activeCell="J48" sqref="J48"/>
    </sheetView>
  </sheetViews>
  <sheetFormatPr defaultRowHeight="15"/>
  <cols>
    <col min="2" max="2" width="16.140625" style="35" hidden="1" customWidth="1"/>
    <col min="3" max="3" width="12.28515625" style="35" hidden="1" customWidth="1"/>
    <col min="4" max="4" width="14.5703125" style="35" hidden="1" customWidth="1"/>
    <col min="5" max="5" width="13.85546875" style="35" customWidth="1"/>
    <col min="6" max="6" width="12.85546875" style="26" hidden="1" customWidth="1"/>
    <col min="7" max="7" width="49.42578125" hidden="1" customWidth="1"/>
    <col min="8" max="8" width="0" hidden="1" customWidth="1"/>
    <col min="9" max="9" width="23" hidden="1" customWidth="1"/>
    <col min="10" max="10" width="6.42578125" customWidth="1"/>
    <col min="11" max="11" width="6.28515625" customWidth="1"/>
    <col min="12" max="12" width="6.42578125" customWidth="1"/>
    <col min="13" max="14" width="6.7109375" customWidth="1"/>
    <col min="16" max="16" width="11.42578125" customWidth="1"/>
  </cols>
  <sheetData>
    <row r="1" spans="1:16">
      <c r="A1" s="1"/>
      <c r="B1" s="196" t="s">
        <v>414</v>
      </c>
      <c r="C1" s="196"/>
      <c r="D1" s="196"/>
      <c r="E1" s="196"/>
      <c r="F1" s="196"/>
      <c r="G1" s="196"/>
      <c r="H1" s="196"/>
      <c r="I1" s="196"/>
      <c r="J1" s="135"/>
      <c r="K1" s="135"/>
      <c r="L1" s="135"/>
      <c r="M1" s="135"/>
      <c r="N1" s="135"/>
      <c r="O1" s="2"/>
      <c r="P1" s="2"/>
    </row>
    <row r="2" spans="1:16">
      <c r="A2" s="1"/>
      <c r="B2" s="196" t="s">
        <v>0</v>
      </c>
      <c r="C2" s="196"/>
      <c r="D2" s="196" t="s">
        <v>30</v>
      </c>
      <c r="E2" s="196"/>
      <c r="F2" s="19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9" t="s">
        <v>371</v>
      </c>
      <c r="C3" s="199"/>
      <c r="D3" s="199"/>
      <c r="E3" s="199"/>
      <c r="F3" s="199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96" t="s">
        <v>19</v>
      </c>
      <c r="C4" s="196"/>
      <c r="D4" s="196"/>
      <c r="E4" s="196"/>
      <c r="F4" s="19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6" t="s">
        <v>434</v>
      </c>
      <c r="C5" s="196"/>
      <c r="D5" s="196"/>
      <c r="E5" s="196"/>
      <c r="F5" s="19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6" t="s">
        <v>415</v>
      </c>
      <c r="C6" s="196"/>
      <c r="D6" s="196"/>
      <c r="E6" s="196"/>
      <c r="F6" s="19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97" t="s">
        <v>178</v>
      </c>
      <c r="C7" s="197"/>
      <c r="D7" s="198" t="s">
        <v>179</v>
      </c>
      <c r="E7" s="198"/>
      <c r="F7" s="198"/>
      <c r="G7" s="198"/>
      <c r="H7" s="198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97" t="s">
        <v>3</v>
      </c>
      <c r="C8" s="197"/>
      <c r="D8" s="197"/>
      <c r="E8" s="197"/>
      <c r="F8" s="197"/>
      <c r="G8" s="197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97" t="s">
        <v>180</v>
      </c>
      <c r="C9" s="197"/>
      <c r="D9" s="32" t="s">
        <v>181</v>
      </c>
      <c r="E9" s="32"/>
      <c r="F9" s="4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97" t="s">
        <v>182</v>
      </c>
      <c r="C10" s="197"/>
      <c r="D10" s="32" t="s">
        <v>183</v>
      </c>
      <c r="E10" s="32"/>
      <c r="F10" s="4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4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45" t="s">
        <v>440</v>
      </c>
      <c r="C12" s="44"/>
      <c r="D12" s="44"/>
      <c r="E12" s="44"/>
      <c r="F12" s="42"/>
      <c r="G12" s="99" t="s">
        <v>378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45" t="s">
        <v>375</v>
      </c>
      <c r="C13" s="44"/>
      <c r="D13" s="44"/>
      <c r="E13" s="44"/>
      <c r="F13" s="41"/>
      <c r="G13" s="99" t="s">
        <v>377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37" t="s">
        <v>379</v>
      </c>
      <c r="C14" s="45"/>
      <c r="D14" s="45"/>
      <c r="E14" s="45"/>
      <c r="F14" s="41"/>
      <c r="H14" s="6"/>
      <c r="I14" s="6"/>
      <c r="J14" s="6"/>
      <c r="K14" s="6"/>
      <c r="L14" s="6"/>
      <c r="M14" s="6"/>
      <c r="N14" s="6"/>
      <c r="O14" s="2"/>
      <c r="P14" s="2"/>
    </row>
    <row r="15" spans="1:16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>
      <c r="A16" s="1"/>
      <c r="B16" s="9" t="s">
        <v>426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>
      <c r="A17" s="1"/>
      <c r="B17" s="9" t="s">
        <v>427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200" t="s">
        <v>428</v>
      </c>
      <c r="C19" s="200"/>
      <c r="D19" s="200"/>
      <c r="E19" s="200"/>
      <c r="F19" s="200"/>
      <c r="G19" s="200"/>
      <c r="H19" s="200"/>
      <c r="I19" s="200"/>
      <c r="J19" s="136"/>
      <c r="K19" s="136"/>
      <c r="L19" s="136"/>
      <c r="M19" s="136"/>
      <c r="N19" s="136"/>
      <c r="O19" s="11"/>
      <c r="P19" s="11"/>
    </row>
    <row r="20" spans="1:16">
      <c r="A20" s="1"/>
      <c r="B20" s="201" t="s">
        <v>429</v>
      </c>
      <c r="C20" s="201"/>
      <c r="D20" s="201"/>
      <c r="E20" s="201"/>
      <c r="F20" s="201"/>
      <c r="G20" s="201"/>
      <c r="H20" s="201"/>
      <c r="I20" s="201"/>
      <c r="J20" s="136"/>
      <c r="K20" s="136"/>
      <c r="L20" s="136"/>
      <c r="M20" s="136"/>
      <c r="N20" s="136"/>
      <c r="O20" s="11"/>
      <c r="P20" s="11"/>
    </row>
    <row r="21" spans="1:16" s="28" customFormat="1" ht="28.5">
      <c r="A21" s="20" t="s">
        <v>7</v>
      </c>
      <c r="B21" s="27" t="s">
        <v>8</v>
      </c>
      <c r="C21" s="27" t="s">
        <v>9</v>
      </c>
      <c r="D21" s="27" t="s">
        <v>10</v>
      </c>
      <c r="E21" s="20" t="s">
        <v>190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/>
      <c r="N21" s="20"/>
      <c r="O21" s="20" t="s">
        <v>15</v>
      </c>
      <c r="P21" s="20" t="s">
        <v>16</v>
      </c>
    </row>
    <row r="22" spans="1:16" s="22" customFormat="1" ht="43.5" customHeight="1">
      <c r="A22" s="17">
        <v>1</v>
      </c>
      <c r="B22" s="72" t="s">
        <v>239</v>
      </c>
      <c r="C22" s="72" t="s">
        <v>93</v>
      </c>
      <c r="D22" s="72" t="s">
        <v>40</v>
      </c>
      <c r="E22" s="72">
        <v>1808</v>
      </c>
      <c r="F22" s="73">
        <v>38497</v>
      </c>
      <c r="G22" s="72" t="s">
        <v>146</v>
      </c>
      <c r="H22" s="17">
        <v>8</v>
      </c>
      <c r="I22" s="13" t="s">
        <v>147</v>
      </c>
      <c r="J22" s="13"/>
      <c r="K22" s="13"/>
      <c r="L22" s="13"/>
      <c r="M22" s="13"/>
      <c r="N22" s="13"/>
      <c r="O22" s="17">
        <f>SUM(J22:N22)</f>
        <v>0</v>
      </c>
      <c r="P22" s="17"/>
    </row>
    <row r="23" spans="1:16" s="22" customFormat="1" ht="31.5" customHeight="1">
      <c r="A23" s="15">
        <v>2</v>
      </c>
      <c r="B23" s="15" t="s">
        <v>240</v>
      </c>
      <c r="C23" s="15" t="s">
        <v>33</v>
      </c>
      <c r="D23" s="15" t="s">
        <v>98</v>
      </c>
      <c r="E23" s="15">
        <v>208</v>
      </c>
      <c r="F23" s="15" t="s">
        <v>241</v>
      </c>
      <c r="G23" s="12" t="s">
        <v>166</v>
      </c>
      <c r="H23" s="17">
        <v>8</v>
      </c>
      <c r="I23" s="15" t="s">
        <v>433</v>
      </c>
      <c r="J23" s="15"/>
      <c r="K23" s="15"/>
      <c r="L23" s="15"/>
      <c r="M23" s="15"/>
      <c r="N23" s="15"/>
      <c r="O23" s="17">
        <f t="shared" ref="O23:O47" si="0">SUM(J23:N23)</f>
        <v>0</v>
      </c>
      <c r="P23" s="15"/>
    </row>
    <row r="24" spans="1:16" s="22" customFormat="1" ht="33.75" customHeight="1">
      <c r="A24" s="17">
        <v>3</v>
      </c>
      <c r="B24" s="17" t="s">
        <v>242</v>
      </c>
      <c r="C24" s="15" t="s">
        <v>169</v>
      </c>
      <c r="D24" s="15" t="s">
        <v>38</v>
      </c>
      <c r="E24" s="15">
        <v>408</v>
      </c>
      <c r="F24" s="16">
        <v>38492</v>
      </c>
      <c r="G24" s="15" t="s">
        <v>243</v>
      </c>
      <c r="H24" s="17">
        <v>8</v>
      </c>
      <c r="I24" s="13" t="s">
        <v>244</v>
      </c>
      <c r="J24" s="13"/>
      <c r="K24" s="13"/>
      <c r="L24" s="13"/>
      <c r="M24" s="13"/>
      <c r="N24" s="13"/>
      <c r="O24" s="17">
        <f t="shared" si="0"/>
        <v>0</v>
      </c>
      <c r="P24" s="17"/>
    </row>
    <row r="25" spans="1:16" s="22" customFormat="1" ht="45">
      <c r="A25" s="15">
        <v>4</v>
      </c>
      <c r="B25" s="72" t="s">
        <v>245</v>
      </c>
      <c r="C25" s="72" t="s">
        <v>87</v>
      </c>
      <c r="D25" s="72" t="s">
        <v>246</v>
      </c>
      <c r="E25" s="72">
        <v>1308</v>
      </c>
      <c r="F25" s="73">
        <v>38400</v>
      </c>
      <c r="G25" s="72" t="s">
        <v>146</v>
      </c>
      <c r="H25" s="17">
        <v>8</v>
      </c>
      <c r="I25" s="13" t="s">
        <v>147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22" customFormat="1" ht="30">
      <c r="A26" s="17">
        <v>5</v>
      </c>
      <c r="B26" s="15" t="s">
        <v>163</v>
      </c>
      <c r="C26" s="15" t="s">
        <v>75</v>
      </c>
      <c r="D26" s="15" t="s">
        <v>78</v>
      </c>
      <c r="E26" s="15">
        <v>608</v>
      </c>
      <c r="F26" s="16">
        <v>38514</v>
      </c>
      <c r="G26" s="12" t="s">
        <v>124</v>
      </c>
      <c r="H26" s="17">
        <v>8</v>
      </c>
      <c r="I26" s="15" t="s">
        <v>125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22" customFormat="1" ht="30">
      <c r="A27" s="15">
        <v>6</v>
      </c>
      <c r="B27" s="74" t="s">
        <v>247</v>
      </c>
      <c r="C27" s="74" t="s">
        <v>88</v>
      </c>
      <c r="D27" s="74" t="s">
        <v>202</v>
      </c>
      <c r="E27" s="74">
        <v>1208</v>
      </c>
      <c r="F27" s="61">
        <v>38553</v>
      </c>
      <c r="G27" s="75" t="s">
        <v>136</v>
      </c>
      <c r="H27" s="17">
        <v>8</v>
      </c>
      <c r="I27" s="13" t="s">
        <v>137</v>
      </c>
      <c r="J27" s="13"/>
      <c r="K27" s="13"/>
      <c r="L27" s="13"/>
      <c r="M27" s="13"/>
      <c r="N27" s="13"/>
      <c r="O27" s="17">
        <f t="shared" si="0"/>
        <v>0</v>
      </c>
      <c r="P27" s="15"/>
    </row>
    <row r="28" spans="1:16" s="22" customFormat="1" ht="30">
      <c r="A28" s="17">
        <v>7</v>
      </c>
      <c r="B28" s="15" t="s">
        <v>248</v>
      </c>
      <c r="C28" s="15" t="s">
        <v>52</v>
      </c>
      <c r="D28" s="15" t="s">
        <v>22</v>
      </c>
      <c r="E28" s="15">
        <v>1608</v>
      </c>
      <c r="F28" s="16">
        <v>38344</v>
      </c>
      <c r="G28" s="12" t="s">
        <v>124</v>
      </c>
      <c r="H28" s="17">
        <v>8</v>
      </c>
      <c r="I28" s="15" t="s">
        <v>126</v>
      </c>
      <c r="J28" s="15"/>
      <c r="K28" s="15"/>
      <c r="L28" s="15"/>
      <c r="M28" s="15"/>
      <c r="N28" s="15"/>
      <c r="O28" s="17">
        <f t="shared" si="0"/>
        <v>0</v>
      </c>
      <c r="P28" s="15"/>
    </row>
    <row r="29" spans="1:16" s="22" customFormat="1" ht="30">
      <c r="A29" s="15">
        <v>8</v>
      </c>
      <c r="B29" s="70" t="s">
        <v>249</v>
      </c>
      <c r="C29" s="70" t="s">
        <v>35</v>
      </c>
      <c r="D29" s="53" t="s">
        <v>23</v>
      </c>
      <c r="E29" s="53">
        <v>2408</v>
      </c>
      <c r="F29" s="71">
        <v>38473</v>
      </c>
      <c r="G29" s="70" t="s">
        <v>230</v>
      </c>
      <c r="H29" s="17">
        <v>8</v>
      </c>
      <c r="I29" s="53" t="s">
        <v>153</v>
      </c>
      <c r="J29" s="53"/>
      <c r="K29" s="53"/>
      <c r="L29" s="53"/>
      <c r="M29" s="53"/>
      <c r="N29" s="53"/>
      <c r="O29" s="17">
        <f t="shared" si="0"/>
        <v>0</v>
      </c>
      <c r="P29" s="17"/>
    </row>
    <row r="30" spans="1:16" s="22" customFormat="1">
      <c r="A30" s="17">
        <v>9</v>
      </c>
      <c r="B30" s="15" t="s">
        <v>250</v>
      </c>
      <c r="C30" s="15" t="s">
        <v>28</v>
      </c>
      <c r="D30" s="15" t="s">
        <v>38</v>
      </c>
      <c r="E30" s="15">
        <v>108</v>
      </c>
      <c r="F30" s="63">
        <v>38459</v>
      </c>
      <c r="G30" s="12" t="s">
        <v>251</v>
      </c>
      <c r="H30" s="17">
        <v>8</v>
      </c>
      <c r="I30" s="69" t="s">
        <v>252</v>
      </c>
      <c r="J30" s="69"/>
      <c r="K30" s="69"/>
      <c r="L30" s="69"/>
      <c r="M30" s="69"/>
      <c r="N30" s="69"/>
      <c r="O30" s="17">
        <f t="shared" si="0"/>
        <v>0</v>
      </c>
      <c r="P30" s="69"/>
    </row>
    <row r="31" spans="1:16" s="22" customFormat="1" ht="30">
      <c r="A31" s="15">
        <v>10</v>
      </c>
      <c r="B31" s="76" t="s">
        <v>253</v>
      </c>
      <c r="C31" s="76" t="s">
        <v>254</v>
      </c>
      <c r="D31" s="76" t="s">
        <v>38</v>
      </c>
      <c r="E31" s="76">
        <v>1008</v>
      </c>
      <c r="F31" s="77">
        <v>38322</v>
      </c>
      <c r="G31" s="78" t="s">
        <v>136</v>
      </c>
      <c r="H31" s="17">
        <v>8</v>
      </c>
      <c r="I31" s="13" t="s">
        <v>137</v>
      </c>
      <c r="J31" s="13"/>
      <c r="K31" s="13"/>
      <c r="L31" s="13"/>
      <c r="M31" s="13"/>
      <c r="N31" s="13"/>
      <c r="O31" s="17">
        <f t="shared" si="0"/>
        <v>0</v>
      </c>
      <c r="P31" s="15"/>
    </row>
    <row r="32" spans="1:16" s="47" customFormat="1" ht="30.75" customHeight="1">
      <c r="A32" s="17">
        <v>11</v>
      </c>
      <c r="B32" s="76" t="s">
        <v>255</v>
      </c>
      <c r="C32" s="76" t="s">
        <v>256</v>
      </c>
      <c r="D32" s="76" t="s">
        <v>106</v>
      </c>
      <c r="E32" s="76">
        <v>1408</v>
      </c>
      <c r="F32" s="77">
        <v>38472</v>
      </c>
      <c r="G32" s="78" t="s">
        <v>136</v>
      </c>
      <c r="H32" s="17">
        <v>8</v>
      </c>
      <c r="I32" s="13" t="s">
        <v>137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7" customFormat="1" ht="45">
      <c r="A33" s="15">
        <v>12</v>
      </c>
      <c r="B33" s="79" t="s">
        <v>257</v>
      </c>
      <c r="C33" s="79" t="s">
        <v>73</v>
      </c>
      <c r="D33" s="80" t="s">
        <v>23</v>
      </c>
      <c r="E33" s="80">
        <v>2508</v>
      </c>
      <c r="F33" s="81">
        <v>38371</v>
      </c>
      <c r="G33" s="79" t="s">
        <v>160</v>
      </c>
      <c r="H33" s="17">
        <v>8</v>
      </c>
      <c r="I33" s="82" t="s">
        <v>161</v>
      </c>
      <c r="J33" s="82"/>
      <c r="K33" s="82"/>
      <c r="L33" s="82"/>
      <c r="M33" s="82"/>
      <c r="N33" s="82"/>
      <c r="O33" s="17">
        <f t="shared" si="0"/>
        <v>0</v>
      </c>
      <c r="P33" s="53"/>
    </row>
    <row r="34" spans="1:16" s="22" customFormat="1" ht="30">
      <c r="A34" s="17">
        <v>13</v>
      </c>
      <c r="B34" s="90" t="s">
        <v>138</v>
      </c>
      <c r="C34" s="90" t="s">
        <v>139</v>
      </c>
      <c r="D34" s="90" t="s">
        <v>140</v>
      </c>
      <c r="E34" s="90">
        <v>1108</v>
      </c>
      <c r="F34" s="133">
        <v>38653</v>
      </c>
      <c r="G34" s="75" t="s">
        <v>136</v>
      </c>
      <c r="H34" s="17">
        <v>8</v>
      </c>
      <c r="I34" s="13" t="s">
        <v>137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ht="30">
      <c r="A35" s="15">
        <v>14</v>
      </c>
      <c r="B35" s="17" t="s">
        <v>258</v>
      </c>
      <c r="C35" s="12" t="s">
        <v>259</v>
      </c>
      <c r="D35" s="53" t="s">
        <v>22</v>
      </c>
      <c r="E35" s="53">
        <v>908</v>
      </c>
      <c r="F35" s="16">
        <v>38386</v>
      </c>
      <c r="G35" s="12" t="s">
        <v>260</v>
      </c>
      <c r="H35" s="17">
        <v>8</v>
      </c>
      <c r="I35" s="13" t="s">
        <v>168</v>
      </c>
      <c r="J35" s="13"/>
      <c r="K35" s="13"/>
      <c r="L35" s="13"/>
      <c r="M35" s="13"/>
      <c r="N35" s="13"/>
      <c r="O35" s="17">
        <f t="shared" si="0"/>
        <v>0</v>
      </c>
      <c r="P35" s="17"/>
    </row>
    <row r="36" spans="1:16" ht="45">
      <c r="A36" s="17">
        <v>15</v>
      </c>
      <c r="B36" s="79" t="s">
        <v>261</v>
      </c>
      <c r="C36" s="79" t="s">
        <v>56</v>
      </c>
      <c r="D36" s="80" t="s">
        <v>50</v>
      </c>
      <c r="E36" s="80">
        <v>1508</v>
      </c>
      <c r="F36" s="81">
        <v>38565</v>
      </c>
      <c r="G36" s="79" t="s">
        <v>160</v>
      </c>
      <c r="H36" s="17">
        <v>8</v>
      </c>
      <c r="I36" s="82" t="s">
        <v>262</v>
      </c>
      <c r="J36" s="82"/>
      <c r="K36" s="82"/>
      <c r="L36" s="82"/>
      <c r="M36" s="82"/>
      <c r="N36" s="82"/>
      <c r="O36" s="17">
        <f t="shared" si="0"/>
        <v>0</v>
      </c>
      <c r="P36" s="53"/>
    </row>
    <row r="37" spans="1:16" ht="30">
      <c r="A37" s="15">
        <v>16</v>
      </c>
      <c r="B37" s="66" t="s">
        <v>263</v>
      </c>
      <c r="C37" s="66" t="s">
        <v>109</v>
      </c>
      <c r="D37" s="83" t="s">
        <v>29</v>
      </c>
      <c r="E37" s="83">
        <v>2008</v>
      </c>
      <c r="F37" s="84">
        <v>38636</v>
      </c>
      <c r="G37" s="66" t="s">
        <v>264</v>
      </c>
      <c r="H37" s="17">
        <v>8</v>
      </c>
      <c r="I37" s="15" t="s">
        <v>148</v>
      </c>
      <c r="J37" s="15"/>
      <c r="K37" s="15"/>
      <c r="L37" s="15"/>
      <c r="M37" s="15"/>
      <c r="N37" s="15"/>
      <c r="O37" s="17">
        <f t="shared" si="0"/>
        <v>0</v>
      </c>
      <c r="P37" s="65"/>
    </row>
    <row r="38" spans="1:16" ht="45">
      <c r="A38" s="17">
        <v>17</v>
      </c>
      <c r="B38" s="72" t="s">
        <v>265</v>
      </c>
      <c r="C38" s="72" t="s">
        <v>266</v>
      </c>
      <c r="D38" s="72" t="s">
        <v>83</v>
      </c>
      <c r="E38" s="72">
        <v>508</v>
      </c>
      <c r="F38" s="73">
        <v>38491</v>
      </c>
      <c r="G38" s="72" t="s">
        <v>146</v>
      </c>
      <c r="H38" s="17">
        <v>8</v>
      </c>
      <c r="I38" s="13" t="s">
        <v>147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5">
        <v>18</v>
      </c>
      <c r="B39" s="72" t="s">
        <v>267</v>
      </c>
      <c r="C39" s="72" t="s">
        <v>90</v>
      </c>
      <c r="D39" s="72" t="s">
        <v>268</v>
      </c>
      <c r="E39" s="72">
        <v>808</v>
      </c>
      <c r="F39" s="73">
        <v>38544</v>
      </c>
      <c r="G39" s="72" t="s">
        <v>146</v>
      </c>
      <c r="H39" s="17">
        <v>8</v>
      </c>
      <c r="I39" s="13" t="s">
        <v>147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19</v>
      </c>
      <c r="B40" s="12" t="s">
        <v>269</v>
      </c>
      <c r="C40" s="12" t="s">
        <v>52</v>
      </c>
      <c r="D40" s="53" t="s">
        <v>23</v>
      </c>
      <c r="E40" s="53">
        <v>708</v>
      </c>
      <c r="F40" s="64">
        <v>38419</v>
      </c>
      <c r="G40" s="12" t="s">
        <v>270</v>
      </c>
      <c r="H40" s="17">
        <v>8</v>
      </c>
      <c r="I40" s="13" t="s">
        <v>162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1.5" customHeight="1">
      <c r="A41" s="15">
        <v>20</v>
      </c>
      <c r="B41" s="12" t="s">
        <v>271</v>
      </c>
      <c r="C41" s="12" t="s">
        <v>104</v>
      </c>
      <c r="D41" s="15" t="s">
        <v>272</v>
      </c>
      <c r="E41" s="15">
        <v>2208</v>
      </c>
      <c r="F41" s="16">
        <v>38786</v>
      </c>
      <c r="G41" s="12" t="s">
        <v>273</v>
      </c>
      <c r="H41" s="17">
        <v>8</v>
      </c>
      <c r="I41" s="13" t="s">
        <v>174</v>
      </c>
      <c r="J41" s="13"/>
      <c r="K41" s="13"/>
      <c r="L41" s="13"/>
      <c r="M41" s="13"/>
      <c r="N41" s="13"/>
      <c r="O41" s="17">
        <f t="shared" si="0"/>
        <v>0</v>
      </c>
      <c r="P41" s="17"/>
    </row>
    <row r="42" spans="1:16" ht="30">
      <c r="A42" s="17">
        <v>21</v>
      </c>
      <c r="B42" s="15" t="s">
        <v>274</v>
      </c>
      <c r="C42" s="15" t="s">
        <v>45</v>
      </c>
      <c r="D42" s="15" t="s">
        <v>22</v>
      </c>
      <c r="E42" s="15">
        <v>308</v>
      </c>
      <c r="F42" s="16">
        <v>38344</v>
      </c>
      <c r="G42" s="12" t="s">
        <v>124</v>
      </c>
      <c r="H42" s="17">
        <v>8</v>
      </c>
      <c r="I42" s="15" t="s">
        <v>126</v>
      </c>
      <c r="J42" s="15"/>
      <c r="K42" s="15"/>
      <c r="L42" s="15"/>
      <c r="M42" s="15"/>
      <c r="N42" s="15"/>
      <c r="O42" s="17">
        <f t="shared" si="0"/>
        <v>0</v>
      </c>
      <c r="P42" s="15"/>
    </row>
    <row r="43" spans="1:16" ht="30">
      <c r="A43" s="15">
        <v>22</v>
      </c>
      <c r="B43" s="15" t="s">
        <v>275</v>
      </c>
      <c r="C43" s="15" t="s">
        <v>52</v>
      </c>
      <c r="D43" s="15" t="s">
        <v>98</v>
      </c>
      <c r="E43" s="15">
        <v>2308</v>
      </c>
      <c r="F43" s="16">
        <v>38462</v>
      </c>
      <c r="G43" s="12" t="s">
        <v>124</v>
      </c>
      <c r="H43" s="17">
        <v>8</v>
      </c>
      <c r="I43" s="15" t="s">
        <v>126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30">
      <c r="A44" s="17">
        <v>23</v>
      </c>
      <c r="B44" s="17" t="s">
        <v>276</v>
      </c>
      <c r="C44" s="62" t="s">
        <v>59</v>
      </c>
      <c r="D44" s="17" t="s">
        <v>23</v>
      </c>
      <c r="E44" s="17">
        <v>2108</v>
      </c>
      <c r="F44" s="68">
        <v>38485</v>
      </c>
      <c r="G44" s="12" t="s">
        <v>17</v>
      </c>
      <c r="H44" s="17">
        <v>8</v>
      </c>
      <c r="I44" s="13" t="s">
        <v>43</v>
      </c>
      <c r="J44" s="13"/>
      <c r="K44" s="13"/>
      <c r="L44" s="13"/>
      <c r="M44" s="13"/>
      <c r="N44" s="13"/>
      <c r="O44" s="17">
        <f t="shared" si="0"/>
        <v>0</v>
      </c>
      <c r="P44" s="17"/>
    </row>
    <row r="45" spans="1:16" ht="30">
      <c r="A45" s="15">
        <v>24</v>
      </c>
      <c r="B45" s="17" t="s">
        <v>277</v>
      </c>
      <c r="C45" s="62" t="s">
        <v>44</v>
      </c>
      <c r="D45" s="17" t="s">
        <v>108</v>
      </c>
      <c r="E45" s="17">
        <v>1908</v>
      </c>
      <c r="F45" s="68">
        <v>38225</v>
      </c>
      <c r="G45" s="12" t="s">
        <v>278</v>
      </c>
      <c r="H45" s="17">
        <v>8</v>
      </c>
      <c r="I45" s="13" t="s">
        <v>279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25</v>
      </c>
      <c r="B46" s="70" t="s">
        <v>280</v>
      </c>
      <c r="C46" s="70" t="s">
        <v>35</v>
      </c>
      <c r="D46" s="53" t="s">
        <v>36</v>
      </c>
      <c r="E46" s="53">
        <v>1708</v>
      </c>
      <c r="F46" s="71">
        <v>38517</v>
      </c>
      <c r="G46" s="70" t="s">
        <v>230</v>
      </c>
      <c r="H46" s="17">
        <v>8</v>
      </c>
      <c r="I46" s="53" t="s">
        <v>153</v>
      </c>
      <c r="J46" s="53"/>
      <c r="K46" s="53"/>
      <c r="L46" s="53"/>
      <c r="M46" s="53"/>
      <c r="N46" s="53"/>
      <c r="O46" s="17">
        <f t="shared" si="0"/>
        <v>0</v>
      </c>
      <c r="P46" s="17"/>
    </row>
    <row r="47" spans="1:16" ht="30.75" customHeight="1">
      <c r="A47" s="15">
        <v>26</v>
      </c>
      <c r="B47" s="121" t="s">
        <v>409</v>
      </c>
      <c r="C47" s="121" t="s">
        <v>410</v>
      </c>
      <c r="D47" s="121" t="s">
        <v>29</v>
      </c>
      <c r="E47" s="154">
        <v>2608</v>
      </c>
      <c r="F47" s="123">
        <v>38254</v>
      </c>
      <c r="G47" s="66" t="s">
        <v>411</v>
      </c>
      <c r="H47" s="17">
        <v>8</v>
      </c>
      <c r="I47" s="67" t="s">
        <v>412</v>
      </c>
      <c r="J47" s="67"/>
      <c r="K47" s="67"/>
      <c r="L47" s="67"/>
      <c r="M47" s="67"/>
      <c r="N47" s="67"/>
      <c r="O47" s="17">
        <f t="shared" si="0"/>
        <v>0</v>
      </c>
      <c r="P47" s="111"/>
    </row>
    <row r="48" spans="1:16" ht="15.75">
      <c r="A48" s="5"/>
      <c r="B48" s="138"/>
      <c r="C48" s="138"/>
      <c r="D48" s="138"/>
      <c r="E48" s="139"/>
      <c r="F48" s="140"/>
      <c r="G48" s="141"/>
      <c r="H48" s="132"/>
      <c r="I48" s="142"/>
      <c r="J48" s="67">
        <f>SUM(J22:J47)/26</f>
        <v>0</v>
      </c>
      <c r="K48" s="67">
        <f t="shared" ref="K48:O48" si="1">SUM(K22:K47)/26</f>
        <v>0</v>
      </c>
      <c r="L48" s="67">
        <f t="shared" si="1"/>
        <v>0</v>
      </c>
      <c r="M48" s="67">
        <f t="shared" si="1"/>
        <v>0</v>
      </c>
      <c r="N48" s="67">
        <f t="shared" si="1"/>
        <v>0</v>
      </c>
      <c r="O48" s="67">
        <f t="shared" si="1"/>
        <v>0</v>
      </c>
      <c r="P48" s="143"/>
    </row>
    <row r="49" spans="2:7">
      <c r="B49" s="197" t="s">
        <v>180</v>
      </c>
      <c r="C49" s="197"/>
      <c r="D49" s="98" t="s">
        <v>181</v>
      </c>
      <c r="E49" s="98"/>
      <c r="F49" s="41"/>
      <c r="G49" s="97"/>
    </row>
    <row r="50" spans="2:7">
      <c r="B50" s="197" t="s">
        <v>182</v>
      </c>
      <c r="C50" s="197"/>
      <c r="D50" s="98" t="s">
        <v>183</v>
      </c>
      <c r="E50" s="98"/>
      <c r="F50" s="41"/>
      <c r="G50" s="97"/>
    </row>
    <row r="51" spans="2:7">
      <c r="B51" s="124"/>
      <c r="C51" s="124"/>
      <c r="D51" s="127"/>
      <c r="E51" s="127"/>
      <c r="F51" s="41"/>
      <c r="G51" s="124"/>
    </row>
    <row r="52" spans="2:7">
      <c r="B52" s="36" t="s">
        <v>4</v>
      </c>
      <c r="C52" s="36"/>
      <c r="D52" s="97"/>
      <c r="E52" s="97"/>
      <c r="F52" s="41"/>
      <c r="G52" s="97"/>
    </row>
    <row r="53" spans="2:7" ht="15.75">
      <c r="B53" s="43" t="s">
        <v>441</v>
      </c>
      <c r="C53" s="44"/>
      <c r="D53" s="44"/>
      <c r="E53" s="44"/>
      <c r="F53" s="42"/>
      <c r="G53" s="99" t="s">
        <v>387</v>
      </c>
    </row>
    <row r="54" spans="2:7" ht="15.75">
      <c r="B54" s="45" t="s">
        <v>385</v>
      </c>
      <c r="C54" s="44"/>
      <c r="D54" s="44"/>
      <c r="E54" s="44"/>
      <c r="F54" s="41"/>
      <c r="G54" s="99" t="s">
        <v>386</v>
      </c>
    </row>
    <row r="55" spans="2:7" ht="15.75">
      <c r="B55" s="137" t="s">
        <v>382</v>
      </c>
      <c r="C55" s="45"/>
      <c r="D55" s="45"/>
      <c r="E55" s="45"/>
      <c r="F55" s="41"/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49:C49"/>
    <mergeCell ref="B50:C50"/>
    <mergeCell ref="B6:F6"/>
    <mergeCell ref="B19:I19"/>
    <mergeCell ref="B20:I20"/>
    <mergeCell ref="B10:C10"/>
    <mergeCell ref="B1:I1"/>
    <mergeCell ref="B2:C2"/>
    <mergeCell ref="D2:F2"/>
    <mergeCell ref="B3:F3"/>
    <mergeCell ref="B4:F4"/>
    <mergeCell ref="B5:F5"/>
    <mergeCell ref="B7:C7"/>
    <mergeCell ref="D7:H7"/>
    <mergeCell ref="B8:G8"/>
    <mergeCell ref="B9:C9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abSelected="1" zoomScale="89" zoomScaleNormal="89" workbookViewId="0">
      <selection activeCell="B1" sqref="B1:I1"/>
    </sheetView>
  </sheetViews>
  <sheetFormatPr defaultRowHeight="15"/>
  <cols>
    <col min="1" max="1" width="7" customWidth="1"/>
    <col min="2" max="2" width="14.85546875" customWidth="1"/>
    <col min="3" max="3" width="14.5703125" customWidth="1"/>
    <col min="4" max="4" width="17.140625" customWidth="1"/>
    <col min="5" max="5" width="15.7109375" customWidth="1"/>
    <col min="6" max="6" width="13.140625" customWidth="1"/>
    <col min="7" max="7" width="49.42578125" customWidth="1"/>
    <col min="8" max="8" width="8.5703125" customWidth="1"/>
    <col min="9" max="9" width="21.85546875" customWidth="1"/>
    <col min="10" max="10" width="9.42578125" hidden="1" customWidth="1"/>
    <col min="11" max="11" width="6.5703125" hidden="1" customWidth="1"/>
    <col min="12" max="12" width="6.28515625" hidden="1" customWidth="1"/>
    <col min="13" max="13" width="6.7109375" hidden="1" customWidth="1"/>
    <col min="14" max="14" width="6.42578125" hidden="1" customWidth="1"/>
    <col min="15" max="15" width="8.7109375" customWidth="1"/>
    <col min="16" max="16" width="11.85546875" customWidth="1"/>
  </cols>
  <sheetData>
    <row r="1" spans="1:16">
      <c r="A1" s="1"/>
      <c r="B1" s="196" t="s">
        <v>455</v>
      </c>
      <c r="C1" s="196"/>
      <c r="D1" s="196"/>
      <c r="E1" s="196"/>
      <c r="F1" s="196"/>
      <c r="G1" s="196"/>
      <c r="H1" s="196"/>
      <c r="I1" s="196"/>
      <c r="J1" s="135"/>
      <c r="K1" s="135"/>
      <c r="L1" s="135"/>
      <c r="M1" s="135"/>
      <c r="N1" s="135"/>
      <c r="O1" s="2"/>
      <c r="P1" s="2"/>
    </row>
    <row r="2" spans="1:16">
      <c r="A2" s="1"/>
      <c r="B2" s="196" t="s">
        <v>0</v>
      </c>
      <c r="C2" s="196"/>
      <c r="D2" s="196"/>
      <c r="E2" s="196"/>
      <c r="F2" s="196"/>
      <c r="G2" s="3" t="s">
        <v>41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9" t="s">
        <v>371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2"/>
    </row>
    <row r="4" spans="1:16">
      <c r="A4" s="1"/>
      <c r="B4" s="196" t="s">
        <v>1</v>
      </c>
      <c r="C4" s="196"/>
      <c r="D4" s="196"/>
      <c r="E4" s="196"/>
      <c r="F4" s="19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6" t="s">
        <v>432</v>
      </c>
      <c r="C5" s="196"/>
      <c r="D5" s="196"/>
      <c r="E5" s="196"/>
      <c r="F5" s="19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6" t="s">
        <v>415</v>
      </c>
      <c r="C6" s="196"/>
      <c r="D6" s="196"/>
      <c r="E6" s="196"/>
      <c r="F6" s="196"/>
      <c r="G6" s="3">
        <v>73</v>
      </c>
      <c r="H6" s="3"/>
      <c r="I6" s="5"/>
      <c r="J6" s="5">
        <v>73</v>
      </c>
      <c r="K6" s="5"/>
      <c r="L6" s="5"/>
      <c r="M6" s="5"/>
      <c r="N6" s="5"/>
      <c r="O6" s="2"/>
      <c r="P6" s="2"/>
    </row>
    <row r="7" spans="1:16" ht="15" customHeight="1">
      <c r="A7" s="1"/>
      <c r="B7" s="197" t="s">
        <v>178</v>
      </c>
      <c r="C7" s="197"/>
      <c r="D7" s="198" t="s">
        <v>179</v>
      </c>
      <c r="E7" s="198"/>
      <c r="F7" s="198"/>
      <c r="G7" s="198"/>
      <c r="H7" s="198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97" t="s">
        <v>3</v>
      </c>
      <c r="C8" s="197"/>
      <c r="D8" s="197"/>
      <c r="E8" s="197"/>
      <c r="F8" s="197"/>
      <c r="G8" s="197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97" t="s">
        <v>180</v>
      </c>
      <c r="C9" s="197"/>
      <c r="D9" s="34" t="s">
        <v>181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97" t="s">
        <v>182</v>
      </c>
      <c r="C10" s="197"/>
      <c r="D10" s="34" t="s">
        <v>183</v>
      </c>
      <c r="E10" s="34" t="s">
        <v>451</v>
      </c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152" t="s">
        <v>454</v>
      </c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43" t="s">
        <v>205</v>
      </c>
      <c r="C12" s="37"/>
      <c r="D12" s="37"/>
      <c r="E12" s="24"/>
      <c r="F12" s="37"/>
      <c r="G12" s="124"/>
      <c r="H12" s="3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206</v>
      </c>
      <c r="C13" s="30"/>
      <c r="D13" s="30"/>
      <c r="E13" s="30" t="s">
        <v>207</v>
      </c>
      <c r="F13" s="6"/>
      <c r="G13" s="6"/>
      <c r="H13" s="30" t="s">
        <v>196</v>
      </c>
      <c r="I13" s="5"/>
      <c r="J13" s="5"/>
      <c r="K13" s="5"/>
      <c r="L13" s="5"/>
      <c r="M13" s="5"/>
      <c r="N13" s="5"/>
      <c r="O13" s="2"/>
      <c r="P13" s="2"/>
    </row>
    <row r="14" spans="1:16">
      <c r="A14" s="30"/>
      <c r="B14" s="30" t="s">
        <v>195</v>
      </c>
      <c r="C14" s="30"/>
      <c r="D14" s="30"/>
      <c r="E14" s="30" t="s">
        <v>380</v>
      </c>
      <c r="F14" s="125"/>
      <c r="G14" s="125"/>
      <c r="H14" s="33"/>
      <c r="I14" s="5"/>
      <c r="J14" s="5"/>
      <c r="K14" s="5"/>
      <c r="L14" s="5"/>
      <c r="M14" s="5"/>
      <c r="N14" s="5"/>
      <c r="O14" s="2"/>
      <c r="P14" s="2"/>
    </row>
    <row r="15" spans="1:16">
      <c r="A15" s="30"/>
      <c r="B15" s="24" t="s">
        <v>192</v>
      </c>
      <c r="C15" s="30"/>
      <c r="D15" s="30"/>
      <c r="E15" s="24" t="s">
        <v>189</v>
      </c>
      <c r="F15" s="22"/>
      <c r="G15" s="22"/>
      <c r="H15" s="3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61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62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200" t="s">
        <v>452</v>
      </c>
      <c r="C20" s="200"/>
      <c r="D20" s="200"/>
      <c r="E20" s="200"/>
      <c r="F20" s="200"/>
      <c r="G20" s="200"/>
      <c r="H20" s="200"/>
      <c r="I20" s="200"/>
      <c r="J20" s="136"/>
      <c r="K20" s="136"/>
      <c r="L20" s="136"/>
      <c r="M20" s="136"/>
      <c r="N20" s="136"/>
      <c r="O20" s="11"/>
      <c r="P20" s="11"/>
    </row>
    <row r="21" spans="1:16">
      <c r="A21" s="1"/>
      <c r="B21" s="201" t="s">
        <v>453</v>
      </c>
      <c r="C21" s="201"/>
      <c r="D21" s="201"/>
      <c r="E21" s="201"/>
      <c r="F21" s="201"/>
      <c r="G21" s="201"/>
      <c r="H21" s="201"/>
      <c r="I21" s="201"/>
      <c r="J21" s="136"/>
      <c r="K21" s="136"/>
      <c r="L21" s="136"/>
      <c r="M21" s="136"/>
      <c r="N21" s="136"/>
      <c r="O21" s="11"/>
      <c r="P21" s="11"/>
    </row>
    <row r="22" spans="1:16" ht="28.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177</v>
      </c>
      <c r="F22" s="20" t="s">
        <v>11</v>
      </c>
      <c r="G22" s="20" t="s">
        <v>12</v>
      </c>
      <c r="H22" s="20" t="s">
        <v>13</v>
      </c>
      <c r="I22" s="20" t="s">
        <v>14</v>
      </c>
      <c r="J22" s="20">
        <v>1</v>
      </c>
      <c r="K22" s="20">
        <v>2</v>
      </c>
      <c r="L22" s="20">
        <v>3</v>
      </c>
      <c r="M22" s="20">
        <v>4</v>
      </c>
      <c r="N22" s="20">
        <v>5</v>
      </c>
      <c r="O22" s="20" t="s">
        <v>15</v>
      </c>
      <c r="P22" s="20" t="s">
        <v>16</v>
      </c>
    </row>
    <row r="23" spans="1:16" s="22" customFormat="1" ht="45">
      <c r="A23" s="17">
        <v>1</v>
      </c>
      <c r="B23" s="72" t="s">
        <v>157</v>
      </c>
      <c r="C23" s="72" t="s">
        <v>52</v>
      </c>
      <c r="D23" s="158" t="s">
        <v>282</v>
      </c>
      <c r="E23" s="158">
        <v>1609</v>
      </c>
      <c r="F23" s="159">
        <v>37982</v>
      </c>
      <c r="G23" s="158" t="s">
        <v>146</v>
      </c>
      <c r="H23" s="72">
        <v>9</v>
      </c>
      <c r="I23" s="185" t="s">
        <v>147</v>
      </c>
      <c r="J23" s="13">
        <v>12.5</v>
      </c>
      <c r="K23" s="13">
        <v>0</v>
      </c>
      <c r="L23" s="13">
        <v>12</v>
      </c>
      <c r="M23" s="13">
        <v>1</v>
      </c>
      <c r="N23" s="13">
        <v>10</v>
      </c>
      <c r="O23" s="17">
        <f>SUM(J23:N23)</f>
        <v>35.5</v>
      </c>
      <c r="P23" s="15"/>
    </row>
    <row r="24" spans="1:16" s="22" customFormat="1" ht="35.25" customHeight="1">
      <c r="A24" s="17">
        <v>2</v>
      </c>
      <c r="B24" s="85" t="s">
        <v>283</v>
      </c>
      <c r="C24" s="85" t="s">
        <v>128</v>
      </c>
      <c r="D24" s="160" t="s">
        <v>103</v>
      </c>
      <c r="E24" s="160">
        <v>1909</v>
      </c>
      <c r="F24" s="161">
        <v>38150</v>
      </c>
      <c r="G24" s="162" t="s">
        <v>136</v>
      </c>
      <c r="H24" s="72">
        <v>9</v>
      </c>
      <c r="I24" s="185" t="s">
        <v>137</v>
      </c>
      <c r="J24" s="13">
        <v>13</v>
      </c>
      <c r="K24" s="13">
        <v>0</v>
      </c>
      <c r="L24" s="13">
        <v>8</v>
      </c>
      <c r="M24" s="13">
        <v>0</v>
      </c>
      <c r="N24" s="13">
        <v>7</v>
      </c>
      <c r="O24" s="17">
        <f t="shared" ref="O24:O58" si="0">SUM(J24:N24)</f>
        <v>28</v>
      </c>
      <c r="P24" s="17"/>
    </row>
    <row r="25" spans="1:16" s="46" customFormat="1" ht="40.5" customHeight="1">
      <c r="A25" s="17">
        <v>3</v>
      </c>
      <c r="B25" s="12" t="s">
        <v>113</v>
      </c>
      <c r="C25" s="12" t="s">
        <v>88</v>
      </c>
      <c r="D25" s="163" t="s">
        <v>48</v>
      </c>
      <c r="E25" s="163">
        <v>2609</v>
      </c>
      <c r="F25" s="164">
        <v>38206</v>
      </c>
      <c r="G25" s="162" t="s">
        <v>284</v>
      </c>
      <c r="H25" s="72">
        <v>9</v>
      </c>
      <c r="I25" s="185" t="s">
        <v>112</v>
      </c>
      <c r="J25" s="13">
        <v>14</v>
      </c>
      <c r="K25" s="13">
        <v>4</v>
      </c>
      <c r="L25" s="13">
        <v>14</v>
      </c>
      <c r="M25" s="13">
        <v>0</v>
      </c>
      <c r="N25" s="13">
        <v>14</v>
      </c>
      <c r="O25" s="17">
        <f t="shared" si="0"/>
        <v>46</v>
      </c>
      <c r="P25" s="17"/>
    </row>
    <row r="26" spans="1:16" s="47" customFormat="1" ht="60">
      <c r="A26" s="17">
        <v>4</v>
      </c>
      <c r="B26" s="12" t="s">
        <v>285</v>
      </c>
      <c r="C26" s="15" t="s">
        <v>73</v>
      </c>
      <c r="D26" s="162" t="s">
        <v>98</v>
      </c>
      <c r="E26" s="162">
        <v>1709</v>
      </c>
      <c r="F26" s="165">
        <v>38067</v>
      </c>
      <c r="G26" s="158" t="s">
        <v>220</v>
      </c>
      <c r="H26" s="72">
        <v>9</v>
      </c>
      <c r="I26" s="158" t="s">
        <v>221</v>
      </c>
      <c r="J26" s="15">
        <v>9.5</v>
      </c>
      <c r="K26" s="15">
        <v>0</v>
      </c>
      <c r="L26" s="15">
        <v>10</v>
      </c>
      <c r="M26" s="15">
        <v>1</v>
      </c>
      <c r="N26" s="15">
        <v>5</v>
      </c>
      <c r="O26" s="17">
        <f t="shared" si="0"/>
        <v>25.5</v>
      </c>
      <c r="P26" s="15"/>
    </row>
    <row r="27" spans="1:16" s="46" customFormat="1" ht="45">
      <c r="A27" s="17">
        <v>5</v>
      </c>
      <c r="B27" s="88" t="s">
        <v>286</v>
      </c>
      <c r="C27" s="88" t="s">
        <v>73</v>
      </c>
      <c r="D27" s="163" t="s">
        <v>27</v>
      </c>
      <c r="E27" s="163">
        <v>909</v>
      </c>
      <c r="F27" s="159">
        <v>38034</v>
      </c>
      <c r="G27" s="158" t="s">
        <v>146</v>
      </c>
      <c r="H27" s="72">
        <v>9</v>
      </c>
      <c r="I27" s="185" t="s">
        <v>147</v>
      </c>
      <c r="J27" s="13">
        <v>12</v>
      </c>
      <c r="K27" s="13">
        <v>0</v>
      </c>
      <c r="L27" s="13">
        <v>12</v>
      </c>
      <c r="M27" s="13">
        <v>0</v>
      </c>
      <c r="N27" s="13">
        <v>0</v>
      </c>
      <c r="O27" s="17">
        <f t="shared" si="0"/>
        <v>24</v>
      </c>
      <c r="P27" s="17"/>
    </row>
    <row r="28" spans="1:16" s="46" customFormat="1" ht="30">
      <c r="A28" s="17">
        <v>6</v>
      </c>
      <c r="B28" s="70" t="s">
        <v>154</v>
      </c>
      <c r="C28" s="70" t="s">
        <v>59</v>
      </c>
      <c r="D28" s="162" t="s">
        <v>86</v>
      </c>
      <c r="E28" s="162">
        <v>1209</v>
      </c>
      <c r="F28" s="166">
        <v>37991</v>
      </c>
      <c r="G28" s="162" t="s">
        <v>230</v>
      </c>
      <c r="H28" s="72">
        <v>9</v>
      </c>
      <c r="I28" s="162" t="s">
        <v>155</v>
      </c>
      <c r="J28" s="53">
        <v>11.5</v>
      </c>
      <c r="K28" s="53">
        <v>2</v>
      </c>
      <c r="L28" s="53">
        <v>10</v>
      </c>
      <c r="M28" s="53">
        <v>0</v>
      </c>
      <c r="N28" s="53">
        <v>19</v>
      </c>
      <c r="O28" s="17">
        <f t="shared" si="0"/>
        <v>42.5</v>
      </c>
      <c r="P28" s="17"/>
    </row>
    <row r="29" spans="1:16" s="46" customFormat="1" ht="30">
      <c r="A29" s="17">
        <v>7</v>
      </c>
      <c r="B29" s="17" t="s">
        <v>114</v>
      </c>
      <c r="C29" s="62" t="s">
        <v>71</v>
      </c>
      <c r="D29" s="163" t="s">
        <v>27</v>
      </c>
      <c r="E29" s="163">
        <v>3509</v>
      </c>
      <c r="F29" s="159">
        <v>38255</v>
      </c>
      <c r="G29" s="162" t="s">
        <v>284</v>
      </c>
      <c r="H29" s="72">
        <v>9</v>
      </c>
      <c r="I29" s="185" t="s">
        <v>112</v>
      </c>
      <c r="J29" s="13">
        <v>12.5</v>
      </c>
      <c r="K29" s="13">
        <v>0</v>
      </c>
      <c r="L29" s="13">
        <v>16</v>
      </c>
      <c r="M29" s="13">
        <v>1</v>
      </c>
      <c r="N29" s="13">
        <v>8</v>
      </c>
      <c r="O29" s="17">
        <f t="shared" si="0"/>
        <v>37.5</v>
      </c>
      <c r="P29" s="17"/>
    </row>
    <row r="30" spans="1:16" s="46" customFormat="1" ht="30">
      <c r="A30" s="17">
        <v>8</v>
      </c>
      <c r="B30" s="89" t="s">
        <v>287</v>
      </c>
      <c r="C30" s="90" t="s">
        <v>281</v>
      </c>
      <c r="D30" s="167" t="s">
        <v>50</v>
      </c>
      <c r="E30" s="167">
        <v>3209</v>
      </c>
      <c r="F30" s="168">
        <v>37926</v>
      </c>
      <c r="G30" s="169" t="s">
        <v>288</v>
      </c>
      <c r="H30" s="72">
        <v>9</v>
      </c>
      <c r="I30" s="186" t="s">
        <v>289</v>
      </c>
      <c r="J30" s="82">
        <v>9.5</v>
      </c>
      <c r="K30" s="82">
        <v>0</v>
      </c>
      <c r="L30" s="82">
        <v>6</v>
      </c>
      <c r="M30" s="82">
        <v>0</v>
      </c>
      <c r="N30" s="82">
        <v>8</v>
      </c>
      <c r="O30" s="17">
        <f t="shared" si="0"/>
        <v>23.5</v>
      </c>
      <c r="P30" s="90"/>
    </row>
    <row r="31" spans="1:16" s="46" customFormat="1" ht="30">
      <c r="A31" s="17">
        <v>9</v>
      </c>
      <c r="B31" s="17" t="s">
        <v>290</v>
      </c>
      <c r="C31" s="62" t="s">
        <v>45</v>
      </c>
      <c r="D31" s="163" t="s">
        <v>36</v>
      </c>
      <c r="E31" s="163">
        <v>709</v>
      </c>
      <c r="F31" s="159">
        <v>38057</v>
      </c>
      <c r="G31" s="162" t="s">
        <v>284</v>
      </c>
      <c r="H31" s="72">
        <v>9</v>
      </c>
      <c r="I31" s="185" t="s">
        <v>112</v>
      </c>
      <c r="J31" s="13">
        <v>11.5</v>
      </c>
      <c r="K31" s="13">
        <v>0</v>
      </c>
      <c r="L31" s="13">
        <v>12</v>
      </c>
      <c r="M31" s="13">
        <v>0</v>
      </c>
      <c r="N31" s="13">
        <v>11</v>
      </c>
      <c r="O31" s="17">
        <f t="shared" si="0"/>
        <v>34.5</v>
      </c>
      <c r="P31" s="17"/>
    </row>
    <row r="32" spans="1:16" s="46" customFormat="1" ht="52.5" customHeight="1">
      <c r="A32" s="17">
        <v>10</v>
      </c>
      <c r="B32" s="15" t="s">
        <v>291</v>
      </c>
      <c r="C32" s="15" t="s">
        <v>70</v>
      </c>
      <c r="D32" s="158" t="s">
        <v>67</v>
      </c>
      <c r="E32" s="158">
        <v>409</v>
      </c>
      <c r="F32" s="158" t="s">
        <v>292</v>
      </c>
      <c r="G32" s="162" t="s">
        <v>293</v>
      </c>
      <c r="H32" s="72">
        <v>9</v>
      </c>
      <c r="I32" s="185" t="s">
        <v>294</v>
      </c>
      <c r="J32" s="13">
        <v>11.5</v>
      </c>
      <c r="K32" s="13">
        <v>0</v>
      </c>
      <c r="L32" s="13">
        <v>14</v>
      </c>
      <c r="M32" s="13">
        <v>1</v>
      </c>
      <c r="N32" s="13">
        <v>0</v>
      </c>
      <c r="O32" s="17">
        <f t="shared" si="0"/>
        <v>26.5</v>
      </c>
      <c r="P32" s="15"/>
    </row>
    <row r="33" spans="1:16" s="46" customFormat="1" ht="53.25" customHeight="1">
      <c r="A33" s="17">
        <v>11</v>
      </c>
      <c r="B33" s="17" t="s">
        <v>295</v>
      </c>
      <c r="C33" s="12" t="s">
        <v>100</v>
      </c>
      <c r="D33" s="162" t="s">
        <v>27</v>
      </c>
      <c r="E33" s="162">
        <v>809</v>
      </c>
      <c r="F33" s="170">
        <v>38194</v>
      </c>
      <c r="G33" s="162" t="s">
        <v>136</v>
      </c>
      <c r="H33" s="72">
        <v>9</v>
      </c>
      <c r="I33" s="185" t="s">
        <v>137</v>
      </c>
      <c r="J33" s="13">
        <v>12.5</v>
      </c>
      <c r="K33" s="13">
        <v>0</v>
      </c>
      <c r="L33" s="13">
        <v>8</v>
      </c>
      <c r="M33" s="13">
        <v>0</v>
      </c>
      <c r="N33" s="13">
        <v>5</v>
      </c>
      <c r="O33" s="17">
        <f t="shared" si="0"/>
        <v>25.5</v>
      </c>
      <c r="P33" s="17"/>
    </row>
    <row r="34" spans="1:16" s="46" customFormat="1" ht="30">
      <c r="A34" s="17">
        <v>12</v>
      </c>
      <c r="B34" s="87" t="s">
        <v>296</v>
      </c>
      <c r="C34" s="87" t="s">
        <v>75</v>
      </c>
      <c r="D34" s="171" t="s">
        <v>51</v>
      </c>
      <c r="E34" s="171">
        <v>509</v>
      </c>
      <c r="F34" s="161">
        <v>38261</v>
      </c>
      <c r="G34" s="162" t="s">
        <v>136</v>
      </c>
      <c r="H34" s="72">
        <v>9</v>
      </c>
      <c r="I34" s="185" t="s">
        <v>137</v>
      </c>
      <c r="J34" s="13">
        <v>9</v>
      </c>
      <c r="K34" s="13">
        <v>0</v>
      </c>
      <c r="L34" s="13">
        <v>12</v>
      </c>
      <c r="M34" s="13">
        <v>1</v>
      </c>
      <c r="N34" s="13">
        <v>1</v>
      </c>
      <c r="O34" s="17">
        <f t="shared" si="0"/>
        <v>23</v>
      </c>
      <c r="P34" s="15"/>
    </row>
    <row r="35" spans="1:16" s="46" customFormat="1" ht="34.5" customHeight="1">
      <c r="A35" s="17">
        <v>13</v>
      </c>
      <c r="B35" s="15" t="s">
        <v>297</v>
      </c>
      <c r="C35" s="15" t="s">
        <v>85</v>
      </c>
      <c r="D35" s="158" t="s">
        <v>38</v>
      </c>
      <c r="E35" s="158">
        <v>2809</v>
      </c>
      <c r="F35" s="158" t="s">
        <v>298</v>
      </c>
      <c r="G35" s="162" t="s">
        <v>293</v>
      </c>
      <c r="H35" s="72">
        <v>9</v>
      </c>
      <c r="I35" s="185" t="s">
        <v>294</v>
      </c>
      <c r="J35" s="13">
        <v>12</v>
      </c>
      <c r="K35" s="13">
        <v>0</v>
      </c>
      <c r="L35" s="13">
        <v>10</v>
      </c>
      <c r="M35" s="13">
        <v>0</v>
      </c>
      <c r="N35" s="13">
        <v>6</v>
      </c>
      <c r="O35" s="17">
        <f t="shared" si="0"/>
        <v>28</v>
      </c>
      <c r="P35" s="15"/>
    </row>
    <row r="36" spans="1:16" s="40" customFormat="1" ht="37.5" customHeight="1">
      <c r="A36" s="17">
        <v>14</v>
      </c>
      <c r="B36" s="15" t="s">
        <v>142</v>
      </c>
      <c r="C36" s="17" t="s">
        <v>56</v>
      </c>
      <c r="D36" s="163" t="s">
        <v>94</v>
      </c>
      <c r="E36" s="163">
        <v>2109</v>
      </c>
      <c r="F36" s="159">
        <v>38305</v>
      </c>
      <c r="G36" s="162" t="s">
        <v>136</v>
      </c>
      <c r="H36" s="72">
        <v>9</v>
      </c>
      <c r="I36" s="185" t="s">
        <v>137</v>
      </c>
      <c r="J36" s="13">
        <v>13</v>
      </c>
      <c r="K36" s="13">
        <v>4</v>
      </c>
      <c r="L36" s="13">
        <v>10</v>
      </c>
      <c r="M36" s="13">
        <v>1</v>
      </c>
      <c r="N36" s="13">
        <v>4</v>
      </c>
      <c r="O36" s="17">
        <f t="shared" si="0"/>
        <v>32</v>
      </c>
      <c r="P36" s="15"/>
    </row>
    <row r="37" spans="1:16" ht="30">
      <c r="A37" s="17">
        <v>15</v>
      </c>
      <c r="B37" s="85" t="s">
        <v>143</v>
      </c>
      <c r="C37" s="85" t="s">
        <v>79</v>
      </c>
      <c r="D37" s="160" t="s">
        <v>83</v>
      </c>
      <c r="E37" s="160">
        <v>3109</v>
      </c>
      <c r="F37" s="161">
        <v>38201</v>
      </c>
      <c r="G37" s="162" t="s">
        <v>136</v>
      </c>
      <c r="H37" s="72">
        <v>9</v>
      </c>
      <c r="I37" s="185" t="s">
        <v>137</v>
      </c>
      <c r="J37" s="13">
        <v>10.5</v>
      </c>
      <c r="K37" s="13">
        <v>1</v>
      </c>
      <c r="L37" s="13">
        <v>14</v>
      </c>
      <c r="M37" s="13">
        <v>0</v>
      </c>
      <c r="N37" s="13">
        <v>13</v>
      </c>
      <c r="O37" s="17">
        <f t="shared" si="0"/>
        <v>38.5</v>
      </c>
      <c r="P37" s="15"/>
    </row>
    <row r="38" spans="1:16" ht="45">
      <c r="A38" s="17">
        <v>16</v>
      </c>
      <c r="B38" s="15" t="s">
        <v>299</v>
      </c>
      <c r="C38" s="15" t="s">
        <v>95</v>
      </c>
      <c r="D38" s="158" t="s">
        <v>167</v>
      </c>
      <c r="E38" s="158">
        <v>1409</v>
      </c>
      <c r="F38" s="159">
        <v>38170</v>
      </c>
      <c r="G38" s="162" t="s">
        <v>124</v>
      </c>
      <c r="H38" s="72">
        <v>9</v>
      </c>
      <c r="I38" s="185" t="s">
        <v>300</v>
      </c>
      <c r="J38" s="13">
        <v>12</v>
      </c>
      <c r="K38" s="13">
        <v>2</v>
      </c>
      <c r="L38" s="13">
        <v>16</v>
      </c>
      <c r="M38" s="13">
        <v>0</v>
      </c>
      <c r="N38" s="13">
        <v>4</v>
      </c>
      <c r="O38" s="17">
        <f t="shared" si="0"/>
        <v>34</v>
      </c>
      <c r="P38" s="17"/>
    </row>
    <row r="39" spans="1:16" ht="45">
      <c r="A39" s="17">
        <v>17</v>
      </c>
      <c r="B39" s="12" t="s">
        <v>301</v>
      </c>
      <c r="C39" s="12" t="s">
        <v>302</v>
      </c>
      <c r="D39" s="162" t="s">
        <v>25</v>
      </c>
      <c r="E39" s="162">
        <v>2909</v>
      </c>
      <c r="F39" s="165">
        <v>38164</v>
      </c>
      <c r="G39" s="162" t="s">
        <v>227</v>
      </c>
      <c r="H39" s="72">
        <v>9</v>
      </c>
      <c r="I39" s="185" t="s">
        <v>228</v>
      </c>
      <c r="J39" s="13">
        <v>12.5</v>
      </c>
      <c r="K39" s="13">
        <v>2</v>
      </c>
      <c r="L39" s="13">
        <v>11</v>
      </c>
      <c r="M39" s="13">
        <v>0</v>
      </c>
      <c r="N39" s="13">
        <v>10</v>
      </c>
      <c r="O39" s="17">
        <f t="shared" si="0"/>
        <v>35.5</v>
      </c>
      <c r="P39" s="17"/>
    </row>
    <row r="40" spans="1:16" ht="45">
      <c r="A40" s="17">
        <v>18</v>
      </c>
      <c r="B40" s="12" t="s">
        <v>303</v>
      </c>
      <c r="C40" s="12" t="s">
        <v>304</v>
      </c>
      <c r="D40" s="162" t="s">
        <v>42</v>
      </c>
      <c r="E40" s="162">
        <v>2209</v>
      </c>
      <c r="F40" s="165">
        <v>38178</v>
      </c>
      <c r="G40" s="162" t="s">
        <v>216</v>
      </c>
      <c r="H40" s="72">
        <v>9</v>
      </c>
      <c r="I40" s="185" t="s">
        <v>129</v>
      </c>
      <c r="J40" s="13">
        <v>12</v>
      </c>
      <c r="K40" s="13">
        <v>4</v>
      </c>
      <c r="L40" s="13">
        <v>7</v>
      </c>
      <c r="M40" s="13">
        <v>0</v>
      </c>
      <c r="N40" s="13">
        <v>6</v>
      </c>
      <c r="O40" s="17">
        <f t="shared" si="0"/>
        <v>29</v>
      </c>
      <c r="P40" s="17"/>
    </row>
    <row r="41" spans="1:16" ht="30">
      <c r="A41" s="17">
        <v>19</v>
      </c>
      <c r="B41" s="17" t="s">
        <v>305</v>
      </c>
      <c r="C41" s="15" t="s">
        <v>97</v>
      </c>
      <c r="D41" s="158" t="s">
        <v>272</v>
      </c>
      <c r="E41" s="158">
        <v>2309</v>
      </c>
      <c r="F41" s="159">
        <v>38121</v>
      </c>
      <c r="G41" s="162" t="s">
        <v>273</v>
      </c>
      <c r="H41" s="72">
        <v>9</v>
      </c>
      <c r="I41" s="158" t="s">
        <v>199</v>
      </c>
      <c r="J41" s="15">
        <v>14</v>
      </c>
      <c r="K41" s="15">
        <v>0</v>
      </c>
      <c r="L41" s="15">
        <v>9</v>
      </c>
      <c r="M41" s="15">
        <v>1</v>
      </c>
      <c r="N41" s="15">
        <v>14</v>
      </c>
      <c r="O41" s="17">
        <f t="shared" si="0"/>
        <v>38</v>
      </c>
      <c r="P41" s="15"/>
    </row>
    <row r="42" spans="1:16">
      <c r="A42" s="17">
        <v>20</v>
      </c>
      <c r="B42" s="18" t="s">
        <v>306</v>
      </c>
      <c r="C42" s="18" t="s">
        <v>307</v>
      </c>
      <c r="D42" s="172" t="s">
        <v>29</v>
      </c>
      <c r="E42" s="172">
        <v>2709</v>
      </c>
      <c r="F42" s="165">
        <v>37982</v>
      </c>
      <c r="G42" s="173" t="s">
        <v>251</v>
      </c>
      <c r="H42" s="72">
        <v>9</v>
      </c>
      <c r="I42" s="172" t="s">
        <v>252</v>
      </c>
      <c r="J42" s="18">
        <v>8.5</v>
      </c>
      <c r="K42" s="18">
        <v>0</v>
      </c>
      <c r="L42" s="18">
        <v>10</v>
      </c>
      <c r="M42" s="18">
        <v>0</v>
      </c>
      <c r="N42" s="18">
        <v>3</v>
      </c>
      <c r="O42" s="17">
        <f t="shared" si="0"/>
        <v>21.5</v>
      </c>
      <c r="P42" s="18"/>
    </row>
    <row r="43" spans="1:16" ht="30">
      <c r="A43" s="17">
        <v>21</v>
      </c>
      <c r="B43" s="17" t="s">
        <v>308</v>
      </c>
      <c r="C43" s="15" t="s">
        <v>72</v>
      </c>
      <c r="D43" s="158" t="s">
        <v>53</v>
      </c>
      <c r="E43" s="158">
        <v>2409</v>
      </c>
      <c r="F43" s="159">
        <v>37361</v>
      </c>
      <c r="G43" s="162" t="s">
        <v>273</v>
      </c>
      <c r="H43" s="72">
        <v>9</v>
      </c>
      <c r="I43" s="158" t="s">
        <v>199</v>
      </c>
      <c r="J43" s="15">
        <v>8.5</v>
      </c>
      <c r="K43" s="15">
        <v>0</v>
      </c>
      <c r="L43" s="15">
        <v>8</v>
      </c>
      <c r="M43" s="15">
        <v>0</v>
      </c>
      <c r="N43" s="15">
        <v>15</v>
      </c>
      <c r="O43" s="17">
        <f t="shared" si="0"/>
        <v>31.5</v>
      </c>
      <c r="P43" s="15"/>
    </row>
    <row r="44" spans="1:16" ht="45">
      <c r="A44" s="17">
        <v>22</v>
      </c>
      <c r="B44" s="17" t="s">
        <v>198</v>
      </c>
      <c r="C44" s="15" t="s">
        <v>33</v>
      </c>
      <c r="D44" s="158" t="s">
        <v>55</v>
      </c>
      <c r="E44" s="158">
        <v>3009</v>
      </c>
      <c r="F44" s="159">
        <v>38189</v>
      </c>
      <c r="G44" s="162" t="s">
        <v>273</v>
      </c>
      <c r="H44" s="72">
        <v>9</v>
      </c>
      <c r="I44" s="185" t="s">
        <v>174</v>
      </c>
      <c r="J44" s="13">
        <v>14</v>
      </c>
      <c r="K44" s="13">
        <v>2</v>
      </c>
      <c r="L44" s="13">
        <v>12</v>
      </c>
      <c r="M44" s="13">
        <v>1</v>
      </c>
      <c r="N44" s="13">
        <v>15</v>
      </c>
      <c r="O44" s="17">
        <f t="shared" si="0"/>
        <v>44</v>
      </c>
      <c r="P44" s="15"/>
    </row>
    <row r="45" spans="1:16" ht="30">
      <c r="A45" s="17">
        <v>23</v>
      </c>
      <c r="B45" s="17" t="s">
        <v>309</v>
      </c>
      <c r="C45" s="62" t="s">
        <v>73</v>
      </c>
      <c r="D45" s="163" t="s">
        <v>23</v>
      </c>
      <c r="E45" s="163">
        <v>609</v>
      </c>
      <c r="F45" s="159">
        <v>38247</v>
      </c>
      <c r="G45" s="162" t="s">
        <v>284</v>
      </c>
      <c r="H45" s="72">
        <v>9</v>
      </c>
      <c r="I45" s="185" t="s">
        <v>112</v>
      </c>
      <c r="J45" s="13">
        <v>8.5</v>
      </c>
      <c r="K45" s="13">
        <v>0</v>
      </c>
      <c r="L45" s="13">
        <v>10</v>
      </c>
      <c r="M45" s="13">
        <v>0</v>
      </c>
      <c r="N45" s="13">
        <v>9</v>
      </c>
      <c r="O45" s="17">
        <f t="shared" si="0"/>
        <v>27.5</v>
      </c>
      <c r="P45" s="17"/>
    </row>
    <row r="46" spans="1:16" ht="30">
      <c r="A46" s="17">
        <v>24</v>
      </c>
      <c r="B46" s="12" t="s">
        <v>203</v>
      </c>
      <c r="C46" s="12" t="s">
        <v>310</v>
      </c>
      <c r="D46" s="162" t="s">
        <v>311</v>
      </c>
      <c r="E46" s="162">
        <v>1809</v>
      </c>
      <c r="F46" s="165">
        <v>38023</v>
      </c>
      <c r="G46" s="162" t="s">
        <v>17</v>
      </c>
      <c r="H46" s="72">
        <v>9</v>
      </c>
      <c r="I46" s="185" t="s">
        <v>20</v>
      </c>
      <c r="J46" s="13">
        <v>10</v>
      </c>
      <c r="K46" s="13">
        <v>2</v>
      </c>
      <c r="L46" s="13">
        <v>16</v>
      </c>
      <c r="M46" s="13">
        <v>1</v>
      </c>
      <c r="N46" s="13">
        <v>4</v>
      </c>
      <c r="O46" s="17">
        <f t="shared" si="0"/>
        <v>33</v>
      </c>
      <c r="P46" s="17"/>
    </row>
    <row r="47" spans="1:16" ht="45">
      <c r="A47" s="17">
        <v>25</v>
      </c>
      <c r="B47" s="12" t="s">
        <v>312</v>
      </c>
      <c r="C47" s="12" t="s">
        <v>59</v>
      </c>
      <c r="D47" s="162" t="s">
        <v>36</v>
      </c>
      <c r="E47" s="162">
        <v>1509</v>
      </c>
      <c r="F47" s="165" t="s">
        <v>313</v>
      </c>
      <c r="G47" s="162" t="s">
        <v>166</v>
      </c>
      <c r="H47" s="72">
        <v>9</v>
      </c>
      <c r="I47" s="185" t="s">
        <v>165</v>
      </c>
      <c r="J47" s="13">
        <v>10.5</v>
      </c>
      <c r="K47" s="13">
        <v>0</v>
      </c>
      <c r="L47" s="13">
        <v>2</v>
      </c>
      <c r="M47" s="13">
        <v>0</v>
      </c>
      <c r="N47" s="13">
        <v>2</v>
      </c>
      <c r="O47" s="17">
        <f t="shared" si="0"/>
        <v>14.5</v>
      </c>
      <c r="P47" s="17"/>
    </row>
    <row r="48" spans="1:16" ht="30">
      <c r="A48" s="17">
        <v>26</v>
      </c>
      <c r="B48" s="17" t="s">
        <v>314</v>
      </c>
      <c r="C48" s="62" t="s">
        <v>28</v>
      </c>
      <c r="D48" s="163" t="s">
        <v>42</v>
      </c>
      <c r="E48" s="163">
        <v>1309</v>
      </c>
      <c r="F48" s="164">
        <v>37992</v>
      </c>
      <c r="G48" s="162" t="s">
        <v>124</v>
      </c>
      <c r="H48" s="72">
        <v>9</v>
      </c>
      <c r="I48" s="185" t="s">
        <v>125</v>
      </c>
      <c r="J48" s="13">
        <v>12</v>
      </c>
      <c r="K48" s="13">
        <v>0</v>
      </c>
      <c r="L48" s="13">
        <v>13</v>
      </c>
      <c r="M48" s="13">
        <v>0</v>
      </c>
      <c r="N48" s="13">
        <v>2</v>
      </c>
      <c r="O48" s="17">
        <f t="shared" si="0"/>
        <v>27</v>
      </c>
      <c r="P48" s="17"/>
    </row>
    <row r="49" spans="1:16" ht="45">
      <c r="A49" s="17">
        <v>27</v>
      </c>
      <c r="B49" s="92" t="s">
        <v>315</v>
      </c>
      <c r="C49" s="92" t="s">
        <v>79</v>
      </c>
      <c r="D49" s="174" t="s">
        <v>50</v>
      </c>
      <c r="E49" s="174">
        <v>209</v>
      </c>
      <c r="F49" s="175">
        <v>38127</v>
      </c>
      <c r="G49" s="169" t="s">
        <v>160</v>
      </c>
      <c r="H49" s="72">
        <v>9</v>
      </c>
      <c r="I49" s="174" t="s">
        <v>262</v>
      </c>
      <c r="J49" s="92">
        <v>9.5</v>
      </c>
      <c r="K49" s="92">
        <v>0</v>
      </c>
      <c r="L49" s="92">
        <v>12</v>
      </c>
      <c r="M49" s="92">
        <v>0</v>
      </c>
      <c r="N49" s="92">
        <v>5</v>
      </c>
      <c r="O49" s="17">
        <f t="shared" si="0"/>
        <v>26.5</v>
      </c>
      <c r="P49" s="92"/>
    </row>
    <row r="50" spans="1:16" ht="30">
      <c r="A50" s="17">
        <v>28</v>
      </c>
      <c r="B50" s="85" t="s">
        <v>316</v>
      </c>
      <c r="C50" s="85" t="s">
        <v>24</v>
      </c>
      <c r="D50" s="160" t="s">
        <v>48</v>
      </c>
      <c r="E50" s="160">
        <v>309</v>
      </c>
      <c r="F50" s="161">
        <v>38240</v>
      </c>
      <c r="G50" s="162" t="s">
        <v>136</v>
      </c>
      <c r="H50" s="72">
        <v>9</v>
      </c>
      <c r="I50" s="185" t="s">
        <v>137</v>
      </c>
      <c r="J50" s="13">
        <v>10.5</v>
      </c>
      <c r="K50" s="13">
        <v>1</v>
      </c>
      <c r="L50" s="13">
        <v>12</v>
      </c>
      <c r="M50" s="13">
        <v>0</v>
      </c>
      <c r="N50" s="13">
        <v>6</v>
      </c>
      <c r="O50" s="17">
        <f t="shared" si="0"/>
        <v>29.5</v>
      </c>
      <c r="P50" s="15"/>
    </row>
    <row r="51" spans="1:16" ht="30">
      <c r="A51" s="17">
        <v>29</v>
      </c>
      <c r="B51" s="92" t="s">
        <v>317</v>
      </c>
      <c r="C51" s="92" t="s">
        <v>107</v>
      </c>
      <c r="D51" s="174" t="s">
        <v>311</v>
      </c>
      <c r="E51" s="174">
        <v>1109</v>
      </c>
      <c r="F51" s="176">
        <v>38163</v>
      </c>
      <c r="G51" s="162" t="s">
        <v>136</v>
      </c>
      <c r="H51" s="72">
        <v>9</v>
      </c>
      <c r="I51" s="185" t="s">
        <v>137</v>
      </c>
      <c r="J51" s="13">
        <v>11</v>
      </c>
      <c r="K51" s="13">
        <v>0</v>
      </c>
      <c r="L51" s="13">
        <v>8</v>
      </c>
      <c r="M51" s="13">
        <v>0</v>
      </c>
      <c r="N51" s="13">
        <v>8</v>
      </c>
      <c r="O51" s="17">
        <f t="shared" si="0"/>
        <v>27</v>
      </c>
      <c r="P51" s="15"/>
    </row>
    <row r="52" spans="1:16" ht="30">
      <c r="A52" s="17">
        <v>30</v>
      </c>
      <c r="B52" s="66" t="s">
        <v>318</v>
      </c>
      <c r="C52" s="66" t="s">
        <v>76</v>
      </c>
      <c r="D52" s="173" t="s">
        <v>42</v>
      </c>
      <c r="E52" s="173">
        <v>3409</v>
      </c>
      <c r="F52" s="165">
        <v>38422</v>
      </c>
      <c r="G52" s="173" t="s">
        <v>264</v>
      </c>
      <c r="H52" s="72">
        <v>9</v>
      </c>
      <c r="I52" s="158" t="s">
        <v>148</v>
      </c>
      <c r="J52" s="15">
        <v>11.5</v>
      </c>
      <c r="K52" s="15">
        <v>0</v>
      </c>
      <c r="L52" s="15">
        <v>12</v>
      </c>
      <c r="M52" s="15">
        <v>0</v>
      </c>
      <c r="N52" s="15">
        <v>7</v>
      </c>
      <c r="O52" s="17">
        <f t="shared" si="0"/>
        <v>30.5</v>
      </c>
      <c r="P52" s="65"/>
    </row>
    <row r="53" spans="1:16" ht="30">
      <c r="A53" s="17">
        <v>31</v>
      </c>
      <c r="B53" s="17" t="s">
        <v>319</v>
      </c>
      <c r="C53" s="62" t="s">
        <v>72</v>
      </c>
      <c r="D53" s="163" t="s">
        <v>34</v>
      </c>
      <c r="E53" s="163">
        <v>1009</v>
      </c>
      <c r="F53" s="159">
        <v>38208</v>
      </c>
      <c r="G53" s="162" t="s">
        <v>284</v>
      </c>
      <c r="H53" s="72">
        <v>9</v>
      </c>
      <c r="I53" s="185" t="s">
        <v>112</v>
      </c>
      <c r="J53" s="13">
        <v>12</v>
      </c>
      <c r="K53" s="13">
        <v>0</v>
      </c>
      <c r="L53" s="13">
        <v>12</v>
      </c>
      <c r="M53" s="13">
        <v>0</v>
      </c>
      <c r="N53" s="13">
        <v>11</v>
      </c>
      <c r="O53" s="17">
        <f t="shared" si="0"/>
        <v>35</v>
      </c>
      <c r="P53" s="69"/>
    </row>
    <row r="54" spans="1:16" ht="30">
      <c r="A54" s="17">
        <v>32</v>
      </c>
      <c r="B54" s="17" t="s">
        <v>320</v>
      </c>
      <c r="C54" s="62" t="s">
        <v>26</v>
      </c>
      <c r="D54" s="163" t="s">
        <v>34</v>
      </c>
      <c r="E54" s="163">
        <v>2009</v>
      </c>
      <c r="F54" s="159">
        <v>38119</v>
      </c>
      <c r="G54" s="162" t="s">
        <v>284</v>
      </c>
      <c r="H54" s="72">
        <v>9</v>
      </c>
      <c r="I54" s="185" t="s">
        <v>112</v>
      </c>
      <c r="J54" s="13">
        <v>10</v>
      </c>
      <c r="K54" s="13">
        <v>0</v>
      </c>
      <c r="L54" s="13">
        <v>12</v>
      </c>
      <c r="M54" s="13">
        <v>1</v>
      </c>
      <c r="N54" s="13">
        <v>10</v>
      </c>
      <c r="O54" s="17">
        <f t="shared" si="0"/>
        <v>33</v>
      </c>
      <c r="P54" s="69"/>
    </row>
    <row r="55" spans="1:16" ht="38.25">
      <c r="A55" s="17">
        <v>33</v>
      </c>
      <c r="B55" s="54" t="s">
        <v>159</v>
      </c>
      <c r="C55" s="54" t="s">
        <v>52</v>
      </c>
      <c r="D55" s="177" t="s">
        <v>60</v>
      </c>
      <c r="E55" s="178">
        <v>2509</v>
      </c>
      <c r="F55" s="179">
        <v>37943</v>
      </c>
      <c r="G55" s="180" t="s">
        <v>209</v>
      </c>
      <c r="H55" s="72">
        <v>9</v>
      </c>
      <c r="I55" s="187" t="s">
        <v>156</v>
      </c>
      <c r="J55" s="19">
        <v>15</v>
      </c>
      <c r="K55" s="19">
        <v>4</v>
      </c>
      <c r="L55" s="19">
        <v>18</v>
      </c>
      <c r="M55" s="19">
        <v>1</v>
      </c>
      <c r="N55" s="19">
        <v>10</v>
      </c>
      <c r="O55" s="17">
        <f t="shared" si="0"/>
        <v>48</v>
      </c>
      <c r="P55" s="15"/>
    </row>
    <row r="56" spans="1:16" ht="31.5">
      <c r="A56" s="17">
        <v>34</v>
      </c>
      <c r="B56" s="54" t="s">
        <v>18</v>
      </c>
      <c r="C56" s="48" t="s">
        <v>425</v>
      </c>
      <c r="D56" s="177" t="s">
        <v>22</v>
      </c>
      <c r="E56" s="178">
        <v>3309</v>
      </c>
      <c r="F56" s="179">
        <v>38070</v>
      </c>
      <c r="G56" s="180" t="s">
        <v>17</v>
      </c>
      <c r="H56" s="72">
        <v>9</v>
      </c>
      <c r="I56" s="187" t="s">
        <v>20</v>
      </c>
      <c r="J56" s="19">
        <v>12</v>
      </c>
      <c r="K56" s="19">
        <v>0</v>
      </c>
      <c r="L56" s="19">
        <v>10</v>
      </c>
      <c r="M56" s="19">
        <v>0</v>
      </c>
      <c r="N56" s="19">
        <v>17</v>
      </c>
      <c r="O56" s="17">
        <f t="shared" si="0"/>
        <v>39</v>
      </c>
      <c r="P56" s="15"/>
    </row>
    <row r="57" spans="1:16" ht="31.5">
      <c r="A57" s="17">
        <v>35</v>
      </c>
      <c r="B57" s="54" t="s">
        <v>18</v>
      </c>
      <c r="C57" s="54" t="s">
        <v>21</v>
      </c>
      <c r="D57" s="177" t="s">
        <v>22</v>
      </c>
      <c r="E57" s="178">
        <v>109</v>
      </c>
      <c r="F57" s="179">
        <v>38070</v>
      </c>
      <c r="G57" s="180" t="s">
        <v>17</v>
      </c>
      <c r="H57" s="72">
        <v>9</v>
      </c>
      <c r="I57" s="187" t="s">
        <v>20</v>
      </c>
      <c r="J57" s="19">
        <v>13.5</v>
      </c>
      <c r="K57" s="19">
        <v>2</v>
      </c>
      <c r="L57" s="19">
        <v>14</v>
      </c>
      <c r="M57" s="19">
        <v>0</v>
      </c>
      <c r="N57" s="19">
        <v>19</v>
      </c>
      <c r="O57" s="17">
        <f t="shared" si="0"/>
        <v>48.5</v>
      </c>
      <c r="P57" s="15"/>
    </row>
    <row r="58" spans="1:16" ht="45">
      <c r="A58" s="17">
        <v>36</v>
      </c>
      <c r="B58" s="144" t="s">
        <v>261</v>
      </c>
      <c r="C58" s="144" t="s">
        <v>45</v>
      </c>
      <c r="D58" s="181" t="s">
        <v>448</v>
      </c>
      <c r="E58" s="182">
        <v>3609</v>
      </c>
      <c r="F58" s="183">
        <v>38239</v>
      </c>
      <c r="G58" s="184" t="s">
        <v>411</v>
      </c>
      <c r="H58" s="122" t="s">
        <v>449</v>
      </c>
      <c r="I58" s="188" t="s">
        <v>412</v>
      </c>
      <c r="J58" s="147">
        <v>10</v>
      </c>
      <c r="K58" s="147">
        <v>2</v>
      </c>
      <c r="L58" s="147">
        <v>12</v>
      </c>
      <c r="M58" s="147">
        <v>0</v>
      </c>
      <c r="N58" s="147">
        <v>7</v>
      </c>
      <c r="O58" s="17">
        <f t="shared" si="0"/>
        <v>31</v>
      </c>
      <c r="P58" s="15"/>
    </row>
    <row r="59" spans="1:16">
      <c r="J59" s="111">
        <f>SUM(J23:J58)/36</f>
        <v>11.444444444444445</v>
      </c>
      <c r="K59" s="111">
        <f t="shared" ref="K59:O59" si="1">SUM(K23:K58)/36</f>
        <v>0.88888888888888884</v>
      </c>
      <c r="L59" s="111">
        <f t="shared" si="1"/>
        <v>11.222222222222221</v>
      </c>
      <c r="M59" s="111">
        <f t="shared" si="1"/>
        <v>0.30555555555555558</v>
      </c>
      <c r="N59" s="111">
        <f t="shared" si="1"/>
        <v>8.1944444444444446</v>
      </c>
      <c r="O59" s="111">
        <f t="shared" si="1"/>
        <v>32.055555555555557</v>
      </c>
    </row>
    <row r="61" spans="1:16">
      <c r="B61" s="202" t="s">
        <v>180</v>
      </c>
      <c r="C61" s="202"/>
      <c r="D61" s="189" t="s">
        <v>181</v>
      </c>
      <c r="E61" s="34"/>
      <c r="F61" s="97"/>
      <c r="G61" s="97"/>
    </row>
    <row r="62" spans="1:16">
      <c r="B62" s="202" t="s">
        <v>182</v>
      </c>
      <c r="C62" s="202"/>
      <c r="D62" s="189" t="s">
        <v>183</v>
      </c>
      <c r="E62" s="34"/>
      <c r="F62" s="97"/>
      <c r="G62" s="97"/>
    </row>
    <row r="63" spans="1:16">
      <c r="B63" s="190"/>
      <c r="C63" s="190"/>
      <c r="D63" s="189"/>
      <c r="E63" s="34"/>
      <c r="F63" s="124"/>
      <c r="G63" s="124"/>
    </row>
    <row r="64" spans="1:16">
      <c r="B64" s="191" t="s">
        <v>4</v>
      </c>
      <c r="C64" s="191"/>
      <c r="D64" s="190"/>
      <c r="E64" s="97"/>
      <c r="F64" s="97"/>
      <c r="G64" s="97"/>
    </row>
    <row r="65" spans="2:7" ht="15.75">
      <c r="B65" s="192" t="s">
        <v>384</v>
      </c>
      <c r="C65" s="193"/>
      <c r="D65" s="194"/>
      <c r="E65" s="99"/>
      <c r="F65" s="37"/>
      <c r="G65" s="97"/>
    </row>
    <row r="66" spans="2:7">
      <c r="B66" s="195" t="s">
        <v>388</v>
      </c>
      <c r="C66" s="195"/>
      <c r="D66" s="195" t="s">
        <v>165</v>
      </c>
      <c r="F66" s="6"/>
      <c r="G66" s="6"/>
    </row>
    <row r="67" spans="2:7">
      <c r="B67" s="195" t="s">
        <v>389</v>
      </c>
      <c r="C67" s="195"/>
      <c r="D67" s="195" t="s">
        <v>383</v>
      </c>
      <c r="F67" s="96"/>
      <c r="G67" s="96"/>
    </row>
    <row r="68" spans="2:7">
      <c r="B68" s="195" t="s">
        <v>392</v>
      </c>
      <c r="C68" s="195"/>
      <c r="D68" s="195" t="s">
        <v>391</v>
      </c>
      <c r="F68" s="97"/>
      <c r="G68" s="97"/>
    </row>
    <row r="71" spans="2:7">
      <c r="D71" s="30"/>
    </row>
  </sheetData>
  <autoFilter ref="O22:O59">
    <sortState ref="A23:P42">
      <sortCondition descending="1" ref="O22:O42"/>
    </sortState>
  </autoFilter>
  <sortState ref="A16:P158">
    <sortCondition descending="1" ref="O16:O158"/>
  </sortState>
  <mergeCells count="17">
    <mergeCell ref="B61:C61"/>
    <mergeCell ref="B62:C62"/>
    <mergeCell ref="B6:F6"/>
    <mergeCell ref="B20:I20"/>
    <mergeCell ref="B21:I21"/>
    <mergeCell ref="B9:C9"/>
    <mergeCell ref="B10:C10"/>
    <mergeCell ref="B1:I1"/>
    <mergeCell ref="B2:C2"/>
    <mergeCell ref="D2:F2"/>
    <mergeCell ref="B3:F3"/>
    <mergeCell ref="B4:F4"/>
    <mergeCell ref="B5:F5"/>
    <mergeCell ref="G3:O3"/>
    <mergeCell ref="B7:C7"/>
    <mergeCell ref="D7:H7"/>
    <mergeCell ref="B8:G8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topLeftCell="A13" workbookViewId="0">
      <selection activeCell="T52" sqref="T52"/>
    </sheetView>
  </sheetViews>
  <sheetFormatPr defaultRowHeight="15"/>
  <cols>
    <col min="1" max="1" width="7.7109375" customWidth="1"/>
    <col min="2" max="2" width="13.85546875" hidden="1" customWidth="1"/>
    <col min="3" max="3" width="14.85546875" hidden="1" customWidth="1"/>
    <col min="4" max="4" width="16.140625" hidden="1" customWidth="1"/>
    <col min="5" max="5" width="16.140625" customWidth="1"/>
    <col min="6" max="6" width="12" hidden="1" customWidth="1"/>
    <col min="7" max="7" width="49.42578125" hidden="1" customWidth="1"/>
    <col min="8" max="8" width="0" hidden="1" customWidth="1"/>
    <col min="9" max="9" width="17.5703125" hidden="1" customWidth="1"/>
    <col min="10" max="10" width="5.7109375" customWidth="1"/>
    <col min="11" max="11" width="6" customWidth="1"/>
    <col min="12" max="12" width="5.85546875" customWidth="1"/>
    <col min="13" max="13" width="5.7109375" customWidth="1"/>
    <col min="14" max="14" width="6" customWidth="1"/>
    <col min="16" max="16" width="11.5703125" customWidth="1"/>
  </cols>
  <sheetData>
    <row r="1" spans="1:16">
      <c r="A1" s="1"/>
      <c r="B1" s="196" t="s">
        <v>414</v>
      </c>
      <c r="C1" s="196"/>
      <c r="D1" s="196"/>
      <c r="E1" s="196"/>
      <c r="F1" s="196"/>
      <c r="G1" s="196"/>
      <c r="H1" s="196"/>
      <c r="I1" s="196"/>
      <c r="J1" s="135"/>
      <c r="K1" s="135"/>
      <c r="L1" s="135"/>
      <c r="M1" s="135"/>
      <c r="N1" s="135"/>
      <c r="O1" s="2"/>
      <c r="P1" s="2"/>
    </row>
    <row r="2" spans="1:16">
      <c r="A2" s="1"/>
      <c r="B2" s="196" t="s">
        <v>0</v>
      </c>
      <c r="C2" s="196"/>
      <c r="D2" s="196" t="s">
        <v>30</v>
      </c>
      <c r="E2" s="196"/>
      <c r="F2" s="19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9" t="s">
        <v>371</v>
      </c>
      <c r="C3" s="199"/>
      <c r="D3" s="199"/>
      <c r="E3" s="199"/>
      <c r="F3" s="199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96" t="s">
        <v>31</v>
      </c>
      <c r="C4" s="196"/>
      <c r="D4" s="196"/>
      <c r="E4" s="196"/>
      <c r="F4" s="19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6" t="s">
        <v>431</v>
      </c>
      <c r="C5" s="196"/>
      <c r="D5" s="196"/>
      <c r="E5" s="196"/>
      <c r="F5" s="19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6" t="s">
        <v>415</v>
      </c>
      <c r="C6" s="196"/>
      <c r="D6" s="196"/>
      <c r="E6" s="196"/>
      <c r="F6" s="19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96" t="s">
        <v>178</v>
      </c>
      <c r="C7" s="196"/>
      <c r="D7" s="203" t="s">
        <v>179</v>
      </c>
      <c r="E7" s="203"/>
      <c r="F7" s="203"/>
      <c r="G7" s="20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96" t="s">
        <v>3</v>
      </c>
      <c r="C8" s="196"/>
      <c r="D8" s="196"/>
      <c r="E8" s="196"/>
      <c r="F8" s="196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96" t="s">
        <v>180</v>
      </c>
      <c r="C9" s="196"/>
      <c r="D9" s="23" t="s">
        <v>181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96" t="s">
        <v>182</v>
      </c>
      <c r="C10" s="196"/>
      <c r="D10" s="23" t="s">
        <v>183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24" t="s">
        <v>191</v>
      </c>
      <c r="C12" s="125"/>
      <c r="D12" s="125"/>
      <c r="E12" s="125"/>
      <c r="F12" s="125"/>
      <c r="G12" s="30" t="s">
        <v>196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442</v>
      </c>
      <c r="C13" s="25"/>
      <c r="D13" s="25"/>
      <c r="E13" s="125"/>
      <c r="F13" s="125"/>
      <c r="G13" s="24" t="s">
        <v>194</v>
      </c>
      <c r="H13" s="59"/>
      <c r="I13" s="5"/>
      <c r="J13" s="5"/>
      <c r="K13" s="5"/>
      <c r="L13" s="5"/>
      <c r="M13" s="5"/>
      <c r="N13" s="5"/>
      <c r="O13" s="2"/>
      <c r="P13" s="2"/>
    </row>
    <row r="14" spans="1:16">
      <c r="A14" s="1"/>
      <c r="B14" s="24" t="s">
        <v>374</v>
      </c>
      <c r="C14" s="125"/>
      <c r="D14" s="125"/>
      <c r="E14" s="125"/>
      <c r="F14" s="125"/>
      <c r="G14" s="24" t="s">
        <v>376</v>
      </c>
      <c r="H14" s="59"/>
      <c r="I14" s="59"/>
      <c r="J14" s="135"/>
      <c r="K14" s="135"/>
      <c r="L14" s="135"/>
      <c r="M14" s="135"/>
      <c r="N14" s="135"/>
      <c r="O14" s="2"/>
      <c r="P14" s="2"/>
    </row>
    <row r="15" spans="1:16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421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422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200" t="s">
        <v>423</v>
      </c>
      <c r="C20" s="200"/>
      <c r="D20" s="200"/>
      <c r="E20" s="200"/>
      <c r="F20" s="200"/>
      <c r="G20" s="200"/>
      <c r="H20" s="200"/>
      <c r="I20" s="200"/>
      <c r="J20" s="136"/>
      <c r="K20" s="136"/>
      <c r="L20" s="136"/>
      <c r="M20" s="136"/>
      <c r="N20" s="136"/>
      <c r="O20" s="11"/>
      <c r="P20" s="11"/>
    </row>
    <row r="21" spans="1:16">
      <c r="A21" s="1"/>
      <c r="B21" s="201" t="s">
        <v>424</v>
      </c>
      <c r="C21" s="201"/>
      <c r="D21" s="201"/>
      <c r="E21" s="201"/>
      <c r="F21" s="201"/>
      <c r="G21" s="201"/>
      <c r="H21" s="201"/>
      <c r="I21" s="201"/>
      <c r="J21" s="136"/>
      <c r="K21" s="136"/>
      <c r="L21" s="136"/>
      <c r="M21" s="136"/>
      <c r="N21" s="136"/>
      <c r="O21" s="11"/>
      <c r="P21" s="11"/>
    </row>
    <row r="22" spans="1:16" ht="42.7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190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60">
      <c r="A23" s="15">
        <v>1</v>
      </c>
      <c r="B23" s="131" t="s">
        <v>144</v>
      </c>
      <c r="C23" s="131" t="s">
        <v>101</v>
      </c>
      <c r="D23" s="131" t="s">
        <v>39</v>
      </c>
      <c r="E23" s="131">
        <v>2010</v>
      </c>
      <c r="F23" s="58">
        <v>38020</v>
      </c>
      <c r="G23" s="12" t="s">
        <v>136</v>
      </c>
      <c r="H23" s="17">
        <v>10</v>
      </c>
      <c r="I23" s="13" t="s">
        <v>321</v>
      </c>
      <c r="J23" s="13"/>
      <c r="K23" s="13"/>
      <c r="L23" s="13"/>
      <c r="M23" s="13"/>
      <c r="N23" s="13"/>
      <c r="O23" s="15">
        <f>SUM(J23:N23)</f>
        <v>0</v>
      </c>
      <c r="P23" s="15"/>
    </row>
    <row r="24" spans="1:16" s="22" customFormat="1" ht="30" customHeight="1">
      <c r="A24" s="17">
        <v>2</v>
      </c>
      <c r="B24" s="17" t="s">
        <v>117</v>
      </c>
      <c r="C24" s="17" t="s">
        <v>115</v>
      </c>
      <c r="D24" s="17" t="s">
        <v>27</v>
      </c>
      <c r="E24" s="17">
        <v>2210</v>
      </c>
      <c r="F24" s="68">
        <v>37670</v>
      </c>
      <c r="G24" s="12" t="s">
        <v>322</v>
      </c>
      <c r="H24" s="17">
        <v>10</v>
      </c>
      <c r="I24" s="13" t="s">
        <v>112</v>
      </c>
      <c r="J24" s="13"/>
      <c r="K24" s="13"/>
      <c r="L24" s="13"/>
      <c r="M24" s="13"/>
      <c r="N24" s="13"/>
      <c r="O24" s="15">
        <f t="shared" ref="O24:O53" si="0">SUM(J24:N24)</f>
        <v>0</v>
      </c>
      <c r="P24" s="17"/>
    </row>
    <row r="25" spans="1:16" s="22" customFormat="1" ht="29.25" customHeight="1">
      <c r="A25" s="15">
        <v>3</v>
      </c>
      <c r="B25" s="12" t="s">
        <v>164</v>
      </c>
      <c r="C25" s="12" t="s">
        <v>26</v>
      </c>
      <c r="D25" s="53" t="s">
        <v>22</v>
      </c>
      <c r="E25" s="53">
        <v>1210</v>
      </c>
      <c r="F25" s="64">
        <v>37688</v>
      </c>
      <c r="G25" s="12" t="s">
        <v>270</v>
      </c>
      <c r="H25" s="17">
        <v>10</v>
      </c>
      <c r="I25" s="13" t="s">
        <v>162</v>
      </c>
      <c r="J25" s="13"/>
      <c r="K25" s="13"/>
      <c r="L25" s="13"/>
      <c r="M25" s="13"/>
      <c r="N25" s="13"/>
      <c r="O25" s="15">
        <f t="shared" si="0"/>
        <v>0</v>
      </c>
      <c r="P25" s="17"/>
    </row>
    <row r="26" spans="1:16" s="22" customFormat="1" ht="33.75" customHeight="1">
      <c r="A26" s="17">
        <v>4</v>
      </c>
      <c r="B26" s="12" t="s">
        <v>135</v>
      </c>
      <c r="C26" s="12" t="s">
        <v>56</v>
      </c>
      <c r="D26" s="53" t="s">
        <v>50</v>
      </c>
      <c r="E26" s="53">
        <v>210</v>
      </c>
      <c r="F26" s="64">
        <v>37876</v>
      </c>
      <c r="G26" s="15" t="s">
        <v>220</v>
      </c>
      <c r="H26" s="17">
        <v>10</v>
      </c>
      <c r="I26" s="15" t="s">
        <v>170</v>
      </c>
      <c r="J26" s="15"/>
      <c r="K26" s="15"/>
      <c r="L26" s="15"/>
      <c r="M26" s="15"/>
      <c r="N26" s="15"/>
      <c r="O26" s="15">
        <f t="shared" si="0"/>
        <v>0</v>
      </c>
      <c r="P26" s="15"/>
    </row>
    <row r="27" spans="1:16" s="47" customFormat="1" ht="45">
      <c r="A27" s="15">
        <v>5</v>
      </c>
      <c r="B27" s="17" t="s">
        <v>323</v>
      </c>
      <c r="C27" s="12" t="s">
        <v>72</v>
      </c>
      <c r="D27" s="53" t="s">
        <v>37</v>
      </c>
      <c r="E27" s="53">
        <v>1610</v>
      </c>
      <c r="F27" s="68">
        <v>37629</v>
      </c>
      <c r="G27" s="12" t="s">
        <v>218</v>
      </c>
      <c r="H27" s="17">
        <v>10</v>
      </c>
      <c r="I27" s="13" t="s">
        <v>208</v>
      </c>
      <c r="J27" s="13"/>
      <c r="K27" s="13"/>
      <c r="L27" s="13"/>
      <c r="M27" s="13"/>
      <c r="N27" s="13"/>
      <c r="O27" s="15">
        <f t="shared" si="0"/>
        <v>0</v>
      </c>
      <c r="P27" s="17"/>
    </row>
    <row r="28" spans="1:16" s="47" customFormat="1" ht="45">
      <c r="A28" s="17">
        <v>6</v>
      </c>
      <c r="B28" s="17" t="s">
        <v>127</v>
      </c>
      <c r="C28" s="17" t="s">
        <v>75</v>
      </c>
      <c r="D28" s="17" t="s">
        <v>324</v>
      </c>
      <c r="E28" s="17">
        <v>2910</v>
      </c>
      <c r="F28" s="16">
        <v>37732</v>
      </c>
      <c r="G28" s="12" t="s">
        <v>124</v>
      </c>
      <c r="H28" s="17">
        <v>10</v>
      </c>
      <c r="I28" s="15" t="s">
        <v>126</v>
      </c>
      <c r="J28" s="15"/>
      <c r="K28" s="15"/>
      <c r="L28" s="15"/>
      <c r="M28" s="15"/>
      <c r="N28" s="15"/>
      <c r="O28" s="15">
        <f t="shared" si="0"/>
        <v>0</v>
      </c>
      <c r="P28" s="15"/>
    </row>
    <row r="29" spans="1:16" s="22" customFormat="1" ht="45">
      <c r="A29" s="15">
        <v>7</v>
      </c>
      <c r="B29" s="12" t="s">
        <v>325</v>
      </c>
      <c r="C29" s="12" t="s">
        <v>52</v>
      </c>
      <c r="D29" s="53" t="s">
        <v>53</v>
      </c>
      <c r="E29" s="53">
        <v>1110</v>
      </c>
      <c r="F29" s="64">
        <v>37929</v>
      </c>
      <c r="G29" s="12" t="s">
        <v>216</v>
      </c>
      <c r="H29" s="17">
        <v>10</v>
      </c>
      <c r="I29" s="13" t="s">
        <v>129</v>
      </c>
      <c r="J29" s="13"/>
      <c r="K29" s="13"/>
      <c r="L29" s="13"/>
      <c r="M29" s="13"/>
      <c r="N29" s="13"/>
      <c r="O29" s="15">
        <f t="shared" si="0"/>
        <v>0</v>
      </c>
      <c r="P29" s="17"/>
    </row>
    <row r="30" spans="1:16" s="22" customFormat="1" ht="45">
      <c r="A30" s="17">
        <v>8</v>
      </c>
      <c r="B30" s="17" t="s">
        <v>326</v>
      </c>
      <c r="C30" s="62" t="s">
        <v>73</v>
      </c>
      <c r="D30" s="17" t="s">
        <v>98</v>
      </c>
      <c r="E30" s="17">
        <v>1010</v>
      </c>
      <c r="F30" s="68">
        <v>37835</v>
      </c>
      <c r="G30" s="12" t="s">
        <v>270</v>
      </c>
      <c r="H30" s="17">
        <v>10</v>
      </c>
      <c r="I30" s="13" t="s">
        <v>162</v>
      </c>
      <c r="J30" s="13"/>
      <c r="K30" s="13"/>
      <c r="L30" s="13"/>
      <c r="M30" s="13"/>
      <c r="N30" s="13"/>
      <c r="O30" s="15">
        <f t="shared" si="0"/>
        <v>0</v>
      </c>
      <c r="P30" s="17"/>
    </row>
    <row r="31" spans="1:16" s="22" customFormat="1" ht="45">
      <c r="A31" s="15">
        <v>9</v>
      </c>
      <c r="B31" s="12" t="s">
        <v>217</v>
      </c>
      <c r="C31" s="12" t="s">
        <v>327</v>
      </c>
      <c r="D31" s="53" t="s">
        <v>57</v>
      </c>
      <c r="E31" s="53">
        <v>1810</v>
      </c>
      <c r="F31" s="64">
        <v>37864</v>
      </c>
      <c r="G31" s="15" t="s">
        <v>81</v>
      </c>
      <c r="H31" s="17">
        <v>10</v>
      </c>
      <c r="I31" s="13" t="s">
        <v>82</v>
      </c>
      <c r="J31" s="13"/>
      <c r="K31" s="13"/>
      <c r="L31" s="13"/>
      <c r="M31" s="13"/>
      <c r="N31" s="13"/>
      <c r="O31" s="15">
        <f t="shared" si="0"/>
        <v>0</v>
      </c>
      <c r="P31" s="17"/>
    </row>
    <row r="32" spans="1:16" s="22" customFormat="1" ht="60">
      <c r="A32" s="17">
        <v>10</v>
      </c>
      <c r="B32" s="17" t="s">
        <v>328</v>
      </c>
      <c r="C32" s="62" t="s">
        <v>33</v>
      </c>
      <c r="D32" s="17" t="s">
        <v>202</v>
      </c>
      <c r="E32" s="17">
        <v>310</v>
      </c>
      <c r="F32" s="68">
        <v>37601</v>
      </c>
      <c r="G32" s="94" t="s">
        <v>136</v>
      </c>
      <c r="H32" s="17">
        <v>10</v>
      </c>
      <c r="I32" s="13" t="s">
        <v>321</v>
      </c>
      <c r="J32" s="13"/>
      <c r="K32" s="13"/>
      <c r="L32" s="13"/>
      <c r="M32" s="13"/>
      <c r="N32" s="13"/>
      <c r="O32" s="15">
        <f t="shared" si="0"/>
        <v>0</v>
      </c>
      <c r="P32" s="15"/>
    </row>
    <row r="33" spans="1:16" s="22" customFormat="1" ht="39.75" customHeight="1">
      <c r="A33" s="15">
        <v>11</v>
      </c>
      <c r="B33" s="66" t="s">
        <v>329</v>
      </c>
      <c r="C33" s="66" t="s">
        <v>104</v>
      </c>
      <c r="D33" s="83" t="s">
        <v>27</v>
      </c>
      <c r="E33" s="83">
        <v>2810</v>
      </c>
      <c r="F33" s="84">
        <v>37697</v>
      </c>
      <c r="G33" s="66" t="s">
        <v>264</v>
      </c>
      <c r="H33" s="17">
        <v>10</v>
      </c>
      <c r="I33" s="15" t="s">
        <v>148</v>
      </c>
      <c r="J33" s="15"/>
      <c r="K33" s="15"/>
      <c r="L33" s="15"/>
      <c r="M33" s="15"/>
      <c r="N33" s="15"/>
      <c r="O33" s="15">
        <f t="shared" si="0"/>
        <v>0</v>
      </c>
      <c r="P33" s="65"/>
    </row>
    <row r="34" spans="1:16" s="22" customFormat="1" ht="29.25" customHeight="1">
      <c r="A34" s="17">
        <v>12</v>
      </c>
      <c r="B34" s="12" t="s">
        <v>330</v>
      </c>
      <c r="C34" s="12" t="s">
        <v>88</v>
      </c>
      <c r="D34" s="53" t="s">
        <v>34</v>
      </c>
      <c r="E34" s="53">
        <v>3110</v>
      </c>
      <c r="F34" s="63">
        <v>37652</v>
      </c>
      <c r="G34" s="12" t="s">
        <v>260</v>
      </c>
      <c r="H34" s="17">
        <v>10</v>
      </c>
      <c r="I34" s="13" t="s">
        <v>168</v>
      </c>
      <c r="J34" s="13"/>
      <c r="K34" s="13"/>
      <c r="L34" s="13"/>
      <c r="M34" s="13"/>
      <c r="N34" s="13"/>
      <c r="O34" s="15">
        <f t="shared" si="0"/>
        <v>0</v>
      </c>
      <c r="P34" s="17"/>
    </row>
    <row r="35" spans="1:16" s="29" customFormat="1" ht="27.75" customHeight="1">
      <c r="A35" s="15">
        <v>13</v>
      </c>
      <c r="B35" s="53" t="s">
        <v>331</v>
      </c>
      <c r="C35" s="15" t="s">
        <v>332</v>
      </c>
      <c r="D35" s="15" t="s">
        <v>34</v>
      </c>
      <c r="E35" s="15">
        <v>610</v>
      </c>
      <c r="F35" s="16">
        <v>37958</v>
      </c>
      <c r="G35" s="15" t="s">
        <v>243</v>
      </c>
      <c r="H35" s="17">
        <v>10</v>
      </c>
      <c r="I35" s="13" t="s">
        <v>244</v>
      </c>
      <c r="J35" s="13"/>
      <c r="K35" s="13"/>
      <c r="L35" s="13"/>
      <c r="M35" s="13"/>
      <c r="N35" s="13"/>
      <c r="O35" s="15">
        <f t="shared" si="0"/>
        <v>0</v>
      </c>
      <c r="P35" s="17"/>
    </row>
    <row r="36" spans="1:16" ht="45">
      <c r="A36" s="17">
        <v>14</v>
      </c>
      <c r="B36" s="17" t="s">
        <v>333</v>
      </c>
      <c r="C36" s="62" t="s">
        <v>334</v>
      </c>
      <c r="D36" s="17" t="s">
        <v>335</v>
      </c>
      <c r="E36" s="17">
        <v>810</v>
      </c>
      <c r="F36" s="68">
        <v>37812</v>
      </c>
      <c r="G36" s="12" t="s">
        <v>270</v>
      </c>
      <c r="H36" s="17">
        <v>10</v>
      </c>
      <c r="I36" s="13" t="s">
        <v>162</v>
      </c>
      <c r="J36" s="13"/>
      <c r="K36" s="13"/>
      <c r="L36" s="13"/>
      <c r="M36" s="13"/>
      <c r="N36" s="13"/>
      <c r="O36" s="15">
        <f t="shared" si="0"/>
        <v>0</v>
      </c>
      <c r="P36" s="17"/>
    </row>
    <row r="37" spans="1:16" ht="45">
      <c r="A37" s="15">
        <v>15</v>
      </c>
      <c r="B37" s="15" t="s">
        <v>301</v>
      </c>
      <c r="C37" s="15" t="s">
        <v>26</v>
      </c>
      <c r="D37" s="15" t="s">
        <v>110</v>
      </c>
      <c r="E37" s="15">
        <v>2710</v>
      </c>
      <c r="F37" s="16">
        <v>37676</v>
      </c>
      <c r="G37" s="15" t="s">
        <v>243</v>
      </c>
      <c r="H37" s="17">
        <v>10</v>
      </c>
      <c r="I37" s="13" t="s">
        <v>244</v>
      </c>
      <c r="J37" s="13"/>
      <c r="K37" s="13"/>
      <c r="L37" s="13"/>
      <c r="M37" s="13"/>
      <c r="N37" s="13"/>
      <c r="O37" s="15">
        <f t="shared" si="0"/>
        <v>0</v>
      </c>
      <c r="P37" s="15"/>
    </row>
    <row r="38" spans="1:16">
      <c r="A38" s="17">
        <v>16</v>
      </c>
      <c r="B38" s="18" t="s">
        <v>336</v>
      </c>
      <c r="C38" s="18" t="s">
        <v>73</v>
      </c>
      <c r="D38" s="18" t="s">
        <v>36</v>
      </c>
      <c r="E38" s="18">
        <v>410</v>
      </c>
      <c r="F38" s="64">
        <v>37966</v>
      </c>
      <c r="G38" s="66" t="s">
        <v>251</v>
      </c>
      <c r="H38" s="17">
        <v>10</v>
      </c>
      <c r="I38" s="18" t="s">
        <v>252</v>
      </c>
      <c r="J38" s="18"/>
      <c r="K38" s="18"/>
      <c r="L38" s="18"/>
      <c r="M38" s="18"/>
      <c r="N38" s="18"/>
      <c r="O38" s="15">
        <f t="shared" si="0"/>
        <v>0</v>
      </c>
      <c r="P38" s="18"/>
    </row>
    <row r="39" spans="1:16" ht="45">
      <c r="A39" s="15">
        <v>17</v>
      </c>
      <c r="B39" s="15" t="s">
        <v>337</v>
      </c>
      <c r="C39" s="15" t="s">
        <v>75</v>
      </c>
      <c r="D39" s="15" t="s">
        <v>74</v>
      </c>
      <c r="E39" s="15">
        <v>2510</v>
      </c>
      <c r="F39" s="16">
        <v>38023</v>
      </c>
      <c r="G39" s="15" t="s">
        <v>243</v>
      </c>
      <c r="H39" s="17">
        <v>10</v>
      </c>
      <c r="I39" s="13" t="s">
        <v>244</v>
      </c>
      <c r="J39" s="13"/>
      <c r="K39" s="13"/>
      <c r="L39" s="13"/>
      <c r="M39" s="13"/>
      <c r="N39" s="13"/>
      <c r="O39" s="15">
        <f t="shared" si="0"/>
        <v>0</v>
      </c>
      <c r="P39" s="15"/>
    </row>
    <row r="40" spans="1:16" ht="45">
      <c r="A40" s="17">
        <v>18</v>
      </c>
      <c r="B40" s="15" t="s">
        <v>338</v>
      </c>
      <c r="C40" s="15" t="s">
        <v>35</v>
      </c>
      <c r="D40" s="15" t="s">
        <v>51</v>
      </c>
      <c r="E40" s="15">
        <v>1310</v>
      </c>
      <c r="F40" s="16">
        <v>37944</v>
      </c>
      <c r="G40" s="15" t="s">
        <v>243</v>
      </c>
      <c r="H40" s="17">
        <v>10</v>
      </c>
      <c r="I40" s="13" t="s">
        <v>244</v>
      </c>
      <c r="J40" s="13"/>
      <c r="K40" s="13"/>
      <c r="L40" s="13"/>
      <c r="M40" s="13"/>
      <c r="N40" s="13"/>
      <c r="O40" s="15">
        <f t="shared" si="0"/>
        <v>0</v>
      </c>
      <c r="P40" s="15"/>
    </row>
    <row r="41" spans="1:16" ht="60">
      <c r="A41" s="15">
        <v>19</v>
      </c>
      <c r="B41" s="87" t="s">
        <v>339</v>
      </c>
      <c r="C41" s="87" t="s">
        <v>104</v>
      </c>
      <c r="D41" s="87" t="s">
        <v>27</v>
      </c>
      <c r="E41" s="87">
        <v>1710</v>
      </c>
      <c r="F41" s="86">
        <v>37783</v>
      </c>
      <c r="G41" s="94" t="s">
        <v>136</v>
      </c>
      <c r="H41" s="17">
        <v>10</v>
      </c>
      <c r="I41" s="13" t="s">
        <v>321</v>
      </c>
      <c r="J41" s="13"/>
      <c r="K41" s="13"/>
      <c r="L41" s="13"/>
      <c r="M41" s="13"/>
      <c r="N41" s="13"/>
      <c r="O41" s="15">
        <f t="shared" si="0"/>
        <v>0</v>
      </c>
      <c r="P41" s="15"/>
    </row>
    <row r="42" spans="1:16" ht="45">
      <c r="A42" s="17">
        <v>20</v>
      </c>
      <c r="B42" s="72" t="s">
        <v>420</v>
      </c>
      <c r="C42" s="72" t="s">
        <v>105</v>
      </c>
      <c r="D42" s="72" t="s">
        <v>51</v>
      </c>
      <c r="E42" s="72">
        <v>1910</v>
      </c>
      <c r="F42" s="73">
        <v>38099</v>
      </c>
      <c r="G42" s="72" t="s">
        <v>146</v>
      </c>
      <c r="H42" s="17">
        <v>10</v>
      </c>
      <c r="I42" s="13" t="s">
        <v>147</v>
      </c>
      <c r="J42" s="13"/>
      <c r="K42" s="13"/>
      <c r="L42" s="13"/>
      <c r="M42" s="13"/>
      <c r="N42" s="13"/>
      <c r="O42" s="15">
        <f t="shared" si="0"/>
        <v>0</v>
      </c>
      <c r="P42" s="17"/>
    </row>
    <row r="43" spans="1:16" ht="45">
      <c r="A43" s="15">
        <v>21</v>
      </c>
      <c r="B43" s="72" t="s">
        <v>340</v>
      </c>
      <c r="C43" s="72" t="s">
        <v>44</v>
      </c>
      <c r="D43" s="72" t="s">
        <v>341</v>
      </c>
      <c r="E43" s="72">
        <v>1410</v>
      </c>
      <c r="F43" s="73">
        <v>37705</v>
      </c>
      <c r="G43" s="72" t="s">
        <v>146</v>
      </c>
      <c r="H43" s="17">
        <v>10</v>
      </c>
      <c r="I43" s="13" t="s">
        <v>147</v>
      </c>
      <c r="J43" s="13"/>
      <c r="K43" s="13"/>
      <c r="L43" s="13"/>
      <c r="M43" s="13"/>
      <c r="N43" s="13"/>
      <c r="O43" s="15">
        <f t="shared" si="0"/>
        <v>0</v>
      </c>
      <c r="P43" s="17"/>
    </row>
    <row r="44" spans="1:16" ht="45">
      <c r="A44" s="17">
        <v>22</v>
      </c>
      <c r="B44" s="17" t="s">
        <v>342</v>
      </c>
      <c r="C44" s="62" t="s">
        <v>343</v>
      </c>
      <c r="D44" s="53" t="s">
        <v>201</v>
      </c>
      <c r="E44" s="53">
        <v>710</v>
      </c>
      <c r="F44" s="68">
        <v>37903</v>
      </c>
      <c r="G44" s="15" t="s">
        <v>81</v>
      </c>
      <c r="H44" s="17">
        <v>10</v>
      </c>
      <c r="I44" s="13" t="s">
        <v>82</v>
      </c>
      <c r="J44" s="13"/>
      <c r="K44" s="13"/>
      <c r="L44" s="13"/>
      <c r="M44" s="13"/>
      <c r="N44" s="13"/>
      <c r="O44" s="15">
        <f t="shared" si="0"/>
        <v>0</v>
      </c>
      <c r="P44" s="17"/>
    </row>
    <row r="45" spans="1:16" ht="45">
      <c r="A45" s="15">
        <v>23</v>
      </c>
      <c r="B45" s="15" t="s">
        <v>344</v>
      </c>
      <c r="C45" s="15" t="s">
        <v>85</v>
      </c>
      <c r="D45" s="15" t="s">
        <v>40</v>
      </c>
      <c r="E45" s="15">
        <v>2110</v>
      </c>
      <c r="F45" s="16">
        <v>37870</v>
      </c>
      <c r="G45" s="12" t="s">
        <v>273</v>
      </c>
      <c r="H45" s="17">
        <v>10</v>
      </c>
      <c r="I45" s="15" t="s">
        <v>174</v>
      </c>
      <c r="J45" s="15"/>
      <c r="K45" s="15"/>
      <c r="L45" s="15"/>
      <c r="M45" s="15"/>
      <c r="N45" s="15"/>
      <c r="O45" s="15">
        <f t="shared" si="0"/>
        <v>0</v>
      </c>
      <c r="P45" s="15"/>
    </row>
    <row r="46" spans="1:16" ht="30">
      <c r="A46" s="17">
        <v>24</v>
      </c>
      <c r="B46" s="89" t="s">
        <v>47</v>
      </c>
      <c r="C46" s="90" t="s">
        <v>52</v>
      </c>
      <c r="D46" s="90" t="s">
        <v>50</v>
      </c>
      <c r="E46" s="90">
        <v>910</v>
      </c>
      <c r="F46" s="91">
        <v>37745</v>
      </c>
      <c r="G46" s="79" t="s">
        <v>288</v>
      </c>
      <c r="H46" s="17">
        <v>10</v>
      </c>
      <c r="I46" s="82" t="s">
        <v>289</v>
      </c>
      <c r="J46" s="82"/>
      <c r="K46" s="82"/>
      <c r="L46" s="82"/>
      <c r="M46" s="82"/>
      <c r="N46" s="82"/>
      <c r="O46" s="15">
        <f t="shared" si="0"/>
        <v>0</v>
      </c>
      <c r="P46" s="90"/>
    </row>
    <row r="47" spans="1:16" ht="30">
      <c r="A47" s="15">
        <v>25</v>
      </c>
      <c r="B47" s="66" t="s">
        <v>345</v>
      </c>
      <c r="C47" s="66" t="s">
        <v>71</v>
      </c>
      <c r="D47" s="83" t="s">
        <v>36</v>
      </c>
      <c r="E47" s="83">
        <v>3010</v>
      </c>
      <c r="F47" s="93">
        <v>37853</v>
      </c>
      <c r="G47" s="66" t="s">
        <v>264</v>
      </c>
      <c r="H47" s="17">
        <v>10</v>
      </c>
      <c r="I47" s="15" t="s">
        <v>148</v>
      </c>
      <c r="J47" s="15"/>
      <c r="K47" s="15"/>
      <c r="L47" s="15"/>
      <c r="M47" s="15"/>
      <c r="N47" s="15"/>
      <c r="O47" s="15">
        <f t="shared" si="0"/>
        <v>0</v>
      </c>
      <c r="P47" s="65"/>
    </row>
    <row r="48" spans="1:16" ht="45">
      <c r="A48" s="17">
        <v>26</v>
      </c>
      <c r="B48" s="72" t="s">
        <v>346</v>
      </c>
      <c r="C48" s="72" t="s">
        <v>56</v>
      </c>
      <c r="D48" s="72" t="s">
        <v>27</v>
      </c>
      <c r="E48" s="72">
        <v>2410</v>
      </c>
      <c r="F48" s="73">
        <v>37701</v>
      </c>
      <c r="G48" s="72" t="s">
        <v>146</v>
      </c>
      <c r="H48" s="17">
        <v>10</v>
      </c>
      <c r="I48" s="13" t="s">
        <v>147</v>
      </c>
      <c r="J48" s="13"/>
      <c r="K48" s="13"/>
      <c r="L48" s="13"/>
      <c r="M48" s="13"/>
      <c r="N48" s="13"/>
      <c r="O48" s="15">
        <f t="shared" si="0"/>
        <v>0</v>
      </c>
      <c r="P48" s="17"/>
    </row>
    <row r="49" spans="1:16" ht="45">
      <c r="A49" s="15">
        <v>27</v>
      </c>
      <c r="B49" s="17" t="s">
        <v>347</v>
      </c>
      <c r="C49" s="17" t="s">
        <v>56</v>
      </c>
      <c r="D49" s="17" t="s">
        <v>348</v>
      </c>
      <c r="E49" s="17">
        <v>510</v>
      </c>
      <c r="F49" s="68">
        <v>37798</v>
      </c>
      <c r="G49" s="15" t="s">
        <v>81</v>
      </c>
      <c r="H49" s="17">
        <v>10</v>
      </c>
      <c r="I49" s="13" t="s">
        <v>349</v>
      </c>
      <c r="J49" s="13"/>
      <c r="K49" s="13"/>
      <c r="L49" s="13"/>
      <c r="M49" s="13"/>
      <c r="N49" s="13"/>
      <c r="O49" s="15">
        <f t="shared" si="0"/>
        <v>0</v>
      </c>
      <c r="P49" s="17"/>
    </row>
    <row r="50" spans="1:16" ht="47.25">
      <c r="A50" s="17">
        <v>28</v>
      </c>
      <c r="B50" s="56" t="s">
        <v>176</v>
      </c>
      <c r="C50" s="56" t="s">
        <v>77</v>
      </c>
      <c r="D50" s="50" t="s">
        <v>27</v>
      </c>
      <c r="E50" s="51">
        <v>2610</v>
      </c>
      <c r="F50" s="39">
        <v>38040</v>
      </c>
      <c r="G50" s="52" t="s">
        <v>210</v>
      </c>
      <c r="H50" s="17">
        <v>10</v>
      </c>
      <c r="I50" s="49" t="s">
        <v>174</v>
      </c>
      <c r="J50" s="49"/>
      <c r="K50" s="49"/>
      <c r="L50" s="49"/>
      <c r="M50" s="49"/>
      <c r="N50" s="49"/>
      <c r="O50" s="15">
        <f t="shared" si="0"/>
        <v>0</v>
      </c>
      <c r="P50" s="15"/>
    </row>
    <row r="51" spans="1:16" ht="47.25">
      <c r="A51" s="15">
        <v>29</v>
      </c>
      <c r="B51" s="50" t="s">
        <v>118</v>
      </c>
      <c r="C51" s="50" t="s">
        <v>58</v>
      </c>
      <c r="D51" s="50" t="s">
        <v>34</v>
      </c>
      <c r="E51" s="51">
        <v>110</v>
      </c>
      <c r="F51" s="39">
        <v>37792</v>
      </c>
      <c r="G51" s="57" t="s">
        <v>111</v>
      </c>
      <c r="H51" s="17">
        <v>10</v>
      </c>
      <c r="I51" s="49" t="s">
        <v>116</v>
      </c>
      <c r="J51" s="49"/>
      <c r="K51" s="49"/>
      <c r="L51" s="49"/>
      <c r="M51" s="49"/>
      <c r="N51" s="49"/>
      <c r="O51" s="15">
        <f t="shared" si="0"/>
        <v>0</v>
      </c>
      <c r="P51" s="15"/>
    </row>
    <row r="52" spans="1:16" ht="47.25">
      <c r="A52" s="17">
        <v>30</v>
      </c>
      <c r="B52" s="50" t="s">
        <v>119</v>
      </c>
      <c r="C52" s="55" t="s">
        <v>24</v>
      </c>
      <c r="D52" s="50" t="s">
        <v>94</v>
      </c>
      <c r="E52" s="51">
        <v>1510</v>
      </c>
      <c r="F52" s="39">
        <v>37844</v>
      </c>
      <c r="G52" s="57" t="s">
        <v>111</v>
      </c>
      <c r="H52" s="17">
        <v>10</v>
      </c>
      <c r="I52" s="49" t="s">
        <v>116</v>
      </c>
      <c r="J52" s="49"/>
      <c r="K52" s="49"/>
      <c r="L52" s="49"/>
      <c r="M52" s="49"/>
      <c r="N52" s="49"/>
      <c r="O52" s="15">
        <f t="shared" si="0"/>
        <v>0</v>
      </c>
      <c r="P52" s="15"/>
    </row>
    <row r="53" spans="1:16" ht="47.25">
      <c r="A53" s="15">
        <v>31</v>
      </c>
      <c r="B53" s="115" t="s">
        <v>405</v>
      </c>
      <c r="C53" s="116" t="s">
        <v>406</v>
      </c>
      <c r="D53" s="117" t="s">
        <v>38</v>
      </c>
      <c r="E53" s="155">
        <v>2310</v>
      </c>
      <c r="F53" s="118">
        <v>37878</v>
      </c>
      <c r="G53" s="12" t="s">
        <v>407</v>
      </c>
      <c r="H53" s="17">
        <v>10</v>
      </c>
      <c r="I53" s="106" t="s">
        <v>20</v>
      </c>
      <c r="J53" s="106"/>
      <c r="K53" s="106"/>
      <c r="L53" s="106"/>
      <c r="M53" s="106"/>
      <c r="N53" s="106"/>
      <c r="O53" s="15">
        <f t="shared" si="0"/>
        <v>0</v>
      </c>
      <c r="P53" s="111"/>
    </row>
    <row r="54" spans="1:16">
      <c r="J54" s="111">
        <f>SUM(J23:J53)/31</f>
        <v>0</v>
      </c>
      <c r="K54" s="111">
        <f t="shared" ref="K54:O54" si="1">SUM(K23:K53)/31</f>
        <v>0</v>
      </c>
      <c r="L54" s="111">
        <f t="shared" si="1"/>
        <v>0</v>
      </c>
      <c r="M54" s="111">
        <f t="shared" si="1"/>
        <v>0</v>
      </c>
      <c r="N54" s="111">
        <f t="shared" si="1"/>
        <v>0</v>
      </c>
      <c r="O54" s="111">
        <f t="shared" si="1"/>
        <v>0</v>
      </c>
    </row>
    <row r="56" spans="1:16">
      <c r="B56" s="196" t="s">
        <v>180</v>
      </c>
      <c r="C56" s="196"/>
      <c r="D56" s="23" t="s">
        <v>181</v>
      </c>
      <c r="E56" s="96"/>
      <c r="F56" s="96"/>
      <c r="G56" s="3"/>
    </row>
    <row r="57" spans="1:16">
      <c r="B57" s="196" t="s">
        <v>182</v>
      </c>
      <c r="C57" s="196"/>
      <c r="D57" s="23" t="s">
        <v>183</v>
      </c>
      <c r="E57" s="96"/>
      <c r="F57" s="96"/>
      <c r="G57" s="3"/>
    </row>
    <row r="58" spans="1:16">
      <c r="B58" s="125"/>
      <c r="C58" s="125"/>
      <c r="D58" s="23"/>
      <c r="E58" s="125"/>
      <c r="F58" s="125"/>
      <c r="G58" s="3"/>
    </row>
    <row r="59" spans="1:16">
      <c r="B59" s="6" t="s">
        <v>4</v>
      </c>
      <c r="C59" s="96"/>
      <c r="D59" s="96"/>
      <c r="E59" s="96"/>
      <c r="F59" s="96"/>
      <c r="G59" s="3"/>
    </row>
    <row r="60" spans="1:16">
      <c r="B60" s="24" t="s">
        <v>393</v>
      </c>
      <c r="C60" s="96"/>
      <c r="D60" s="96"/>
      <c r="E60" s="30" t="s">
        <v>390</v>
      </c>
      <c r="F60" s="96"/>
    </row>
    <row r="61" spans="1:16" ht="15.75">
      <c r="B61" s="24" t="s">
        <v>394</v>
      </c>
      <c r="C61" s="25"/>
      <c r="D61" s="25"/>
      <c r="E61" s="24" t="s">
        <v>396</v>
      </c>
      <c r="F61" s="96"/>
      <c r="G61" s="99"/>
    </row>
    <row r="62" spans="1:16" ht="15.75">
      <c r="B62" s="24" t="s">
        <v>395</v>
      </c>
      <c r="C62" s="96"/>
      <c r="D62" s="96"/>
      <c r="E62" s="99" t="s">
        <v>397</v>
      </c>
      <c r="F62" s="96"/>
      <c r="G62" s="24"/>
    </row>
    <row r="63" spans="1:16">
      <c r="C63" s="96"/>
      <c r="D63" s="96"/>
      <c r="E63" s="96"/>
      <c r="F63" s="96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topLeftCell="A7" zoomScale="82" zoomScaleNormal="82" workbookViewId="0">
      <selection activeCell="S11" sqref="S11"/>
    </sheetView>
  </sheetViews>
  <sheetFormatPr defaultRowHeight="15"/>
  <cols>
    <col min="2" max="2" width="14.5703125" hidden="1" customWidth="1"/>
    <col min="3" max="3" width="14" hidden="1" customWidth="1"/>
    <col min="4" max="4" width="17.5703125" hidden="1" customWidth="1"/>
    <col min="5" max="5" width="15" customWidth="1"/>
    <col min="6" max="6" width="20.5703125" hidden="1" customWidth="1"/>
    <col min="7" max="7" width="49.42578125" hidden="1" customWidth="1"/>
    <col min="8" max="8" width="0" hidden="1" customWidth="1"/>
    <col min="9" max="9" width="28" hidden="1" customWidth="1"/>
    <col min="10" max="13" width="6.28515625" customWidth="1"/>
    <col min="14" max="14" width="6.7109375" customWidth="1"/>
    <col min="15" max="15" width="10" customWidth="1"/>
    <col min="16" max="16" width="13" customWidth="1"/>
  </cols>
  <sheetData>
    <row r="1" spans="1:16">
      <c r="A1" s="1"/>
      <c r="B1" s="196" t="s">
        <v>414</v>
      </c>
      <c r="C1" s="196"/>
      <c r="D1" s="196"/>
      <c r="E1" s="196"/>
      <c r="F1" s="196"/>
      <c r="G1" s="196"/>
      <c r="H1" s="196"/>
      <c r="I1" s="196"/>
      <c r="J1" s="135"/>
      <c r="K1" s="135"/>
      <c r="L1" s="135"/>
      <c r="M1" s="135"/>
      <c r="N1" s="135"/>
      <c r="O1" s="2"/>
      <c r="P1" s="2"/>
    </row>
    <row r="2" spans="1:16">
      <c r="A2" s="1"/>
      <c r="B2" s="196" t="s">
        <v>0</v>
      </c>
      <c r="C2" s="196"/>
      <c r="D2" s="196" t="s">
        <v>30</v>
      </c>
      <c r="E2" s="196"/>
      <c r="F2" s="19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9" t="s">
        <v>371</v>
      </c>
      <c r="C3" s="199"/>
      <c r="D3" s="199"/>
      <c r="E3" s="199"/>
      <c r="F3" s="199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96" t="s">
        <v>32</v>
      </c>
      <c r="C4" s="196"/>
      <c r="D4" s="196"/>
      <c r="E4" s="196"/>
      <c r="F4" s="19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6" t="s">
        <v>430</v>
      </c>
      <c r="C5" s="196"/>
      <c r="D5" s="196"/>
      <c r="E5" s="196"/>
      <c r="F5" s="19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6" t="s">
        <v>415</v>
      </c>
      <c r="C6" s="196"/>
      <c r="D6" s="196"/>
      <c r="E6" s="196"/>
      <c r="F6" s="19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>
      <c r="A7" s="1"/>
      <c r="B7" s="196" t="s">
        <v>3</v>
      </c>
      <c r="C7" s="196"/>
      <c r="G7" s="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96" t="s">
        <v>178</v>
      </c>
      <c r="C8" s="196"/>
      <c r="D8" s="203" t="s">
        <v>179</v>
      </c>
      <c r="E8" s="203"/>
      <c r="F8" s="203"/>
      <c r="G8" s="203"/>
      <c r="H8" s="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96" t="s">
        <v>3</v>
      </c>
      <c r="C9" s="196"/>
      <c r="D9" s="196"/>
      <c r="E9" s="196"/>
      <c r="F9" s="196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96" t="s">
        <v>180</v>
      </c>
      <c r="C10" s="196"/>
      <c r="D10" s="23" t="s">
        <v>181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196" t="s">
        <v>182</v>
      </c>
      <c r="C11" s="196"/>
      <c r="D11" s="23" t="s">
        <v>183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</row>
    <row r="13" spans="1:16" ht="15" customHeight="1">
      <c r="A13" s="1"/>
      <c r="B13" s="24" t="s">
        <v>184</v>
      </c>
      <c r="C13" s="6"/>
      <c r="D13" s="6"/>
      <c r="E13" s="24" t="s">
        <v>186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16" ht="15" customHeight="1">
      <c r="A14" s="1"/>
      <c r="B14" s="24" t="s">
        <v>185</v>
      </c>
      <c r="C14" s="38"/>
      <c r="D14" s="38"/>
      <c r="E14" s="24" t="s">
        <v>188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16">
      <c r="A15" s="1"/>
      <c r="B15" s="24" t="s">
        <v>187</v>
      </c>
      <c r="D15" s="6"/>
      <c r="E15" s="24" t="s">
        <v>197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416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417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200" t="s">
        <v>418</v>
      </c>
      <c r="C21" s="200"/>
      <c r="D21" s="200"/>
      <c r="E21" s="200"/>
      <c r="F21" s="200"/>
      <c r="G21" s="200"/>
      <c r="H21" s="200"/>
      <c r="I21" s="200"/>
      <c r="J21" s="136"/>
      <c r="K21" s="136"/>
      <c r="L21" s="136"/>
      <c r="M21" s="136"/>
      <c r="N21" s="136"/>
      <c r="O21" s="11"/>
      <c r="P21" s="11"/>
    </row>
    <row r="22" spans="1:16">
      <c r="A22" s="1"/>
      <c r="B22" s="201" t="s">
        <v>419</v>
      </c>
      <c r="C22" s="201"/>
      <c r="D22" s="201"/>
      <c r="E22" s="201"/>
      <c r="F22" s="201"/>
      <c r="G22" s="201"/>
      <c r="H22" s="201"/>
      <c r="I22" s="201"/>
      <c r="J22" s="136"/>
      <c r="K22" s="136"/>
      <c r="L22" s="136"/>
      <c r="M22" s="136"/>
      <c r="N22" s="136"/>
      <c r="O22" s="11"/>
      <c r="P22" s="11"/>
    </row>
    <row r="23" spans="1:16" ht="28.5">
      <c r="A23" s="18" t="s">
        <v>7</v>
      </c>
      <c r="B23" s="100" t="s">
        <v>8</v>
      </c>
      <c r="C23" s="100" t="s">
        <v>9</v>
      </c>
      <c r="D23" s="100" t="s">
        <v>10</v>
      </c>
      <c r="E23" s="101" t="s">
        <v>177</v>
      </c>
      <c r="F23" s="101" t="s">
        <v>11</v>
      </c>
      <c r="G23" s="101" t="s">
        <v>12</v>
      </c>
      <c r="H23" s="101" t="s">
        <v>13</v>
      </c>
      <c r="I23" s="101" t="s">
        <v>14</v>
      </c>
      <c r="J23" s="101"/>
      <c r="K23" s="101"/>
      <c r="L23" s="101"/>
      <c r="M23" s="101"/>
      <c r="N23" s="101"/>
      <c r="O23" s="101" t="s">
        <v>15</v>
      </c>
      <c r="P23" s="101" t="s">
        <v>16</v>
      </c>
    </row>
    <row r="24" spans="1:16" s="22" customFormat="1" ht="30">
      <c r="A24" s="65">
        <v>1</v>
      </c>
      <c r="B24" s="18" t="s">
        <v>350</v>
      </c>
      <c r="C24" s="18" t="s">
        <v>204</v>
      </c>
      <c r="D24" s="18" t="s">
        <v>74</v>
      </c>
      <c r="E24" s="18">
        <v>1011</v>
      </c>
      <c r="F24" s="64">
        <v>37482</v>
      </c>
      <c r="G24" s="66" t="s">
        <v>124</v>
      </c>
      <c r="H24" s="65">
        <v>11</v>
      </c>
      <c r="I24" s="18" t="s">
        <v>126</v>
      </c>
      <c r="J24" s="18"/>
      <c r="K24" s="18"/>
      <c r="L24" s="18"/>
      <c r="M24" s="18"/>
      <c r="N24" s="18"/>
      <c r="O24" s="157">
        <f>SUM(J24:N24)</f>
        <v>0</v>
      </c>
      <c r="P24" s="65"/>
    </row>
    <row r="25" spans="1:16" s="22" customFormat="1" ht="30">
      <c r="A25" s="65">
        <v>2</v>
      </c>
      <c r="B25" s="65" t="s">
        <v>120</v>
      </c>
      <c r="C25" s="95" t="s">
        <v>72</v>
      </c>
      <c r="D25" s="65" t="s">
        <v>74</v>
      </c>
      <c r="E25" s="65">
        <v>811</v>
      </c>
      <c r="F25" s="64">
        <v>37411</v>
      </c>
      <c r="G25" s="66" t="s">
        <v>322</v>
      </c>
      <c r="H25" s="65">
        <v>11</v>
      </c>
      <c r="I25" s="67" t="s">
        <v>112</v>
      </c>
      <c r="J25" s="67"/>
      <c r="K25" s="67"/>
      <c r="L25" s="67"/>
      <c r="M25" s="67"/>
      <c r="N25" s="67"/>
      <c r="O25" s="157">
        <f t="shared" ref="O25:O47" si="0">SUM(J25:N25)</f>
        <v>0</v>
      </c>
      <c r="P25" s="65"/>
    </row>
    <row r="26" spans="1:16" s="22" customFormat="1" ht="47.25" customHeight="1">
      <c r="A26" s="65">
        <v>3</v>
      </c>
      <c r="B26" s="66" t="s">
        <v>351</v>
      </c>
      <c r="C26" s="18" t="s">
        <v>88</v>
      </c>
      <c r="D26" s="18" t="s">
        <v>50</v>
      </c>
      <c r="E26" s="18">
        <v>1211</v>
      </c>
      <c r="F26" s="64">
        <v>37461</v>
      </c>
      <c r="G26" s="18" t="s">
        <v>220</v>
      </c>
      <c r="H26" s="65">
        <v>11</v>
      </c>
      <c r="I26" s="18" t="s">
        <v>170</v>
      </c>
      <c r="J26" s="18"/>
      <c r="K26" s="18"/>
      <c r="L26" s="18"/>
      <c r="M26" s="18"/>
      <c r="N26" s="18"/>
      <c r="O26" s="157">
        <f t="shared" si="0"/>
        <v>0</v>
      </c>
      <c r="P26" s="18"/>
    </row>
    <row r="27" spans="1:16" s="22" customFormat="1" ht="33.75" customHeight="1">
      <c r="A27" s="65">
        <v>4</v>
      </c>
      <c r="B27" s="128" t="s">
        <v>145</v>
      </c>
      <c r="C27" s="128" t="s">
        <v>45</v>
      </c>
      <c r="D27" s="128" t="s">
        <v>98</v>
      </c>
      <c r="E27" s="128">
        <v>2311</v>
      </c>
      <c r="F27" s="129">
        <v>37618</v>
      </c>
      <c r="G27" s="66" t="s">
        <v>136</v>
      </c>
      <c r="H27" s="65">
        <v>11</v>
      </c>
      <c r="I27" s="67" t="s">
        <v>137</v>
      </c>
      <c r="J27" s="67"/>
      <c r="K27" s="67"/>
      <c r="L27" s="67"/>
      <c r="M27" s="67"/>
      <c r="N27" s="67"/>
      <c r="O27" s="157">
        <f t="shared" si="0"/>
        <v>0</v>
      </c>
      <c r="P27" s="65"/>
    </row>
    <row r="28" spans="1:16" s="22" customFormat="1" ht="32.25" customHeight="1">
      <c r="A28" s="65">
        <v>5</v>
      </c>
      <c r="B28" s="65" t="s">
        <v>122</v>
      </c>
      <c r="C28" s="95" t="s">
        <v>123</v>
      </c>
      <c r="D28" s="65" t="s">
        <v>69</v>
      </c>
      <c r="E28" s="65">
        <v>111</v>
      </c>
      <c r="F28" s="71">
        <v>37536</v>
      </c>
      <c r="G28" s="66" t="s">
        <v>322</v>
      </c>
      <c r="H28" s="65">
        <v>11</v>
      </c>
      <c r="I28" s="67" t="s">
        <v>112</v>
      </c>
      <c r="J28" s="67"/>
      <c r="K28" s="67"/>
      <c r="L28" s="67"/>
      <c r="M28" s="67"/>
      <c r="N28" s="67"/>
      <c r="O28" s="157">
        <f t="shared" si="0"/>
        <v>0</v>
      </c>
      <c r="P28" s="65"/>
    </row>
    <row r="29" spans="1:16" s="22" customFormat="1" ht="30">
      <c r="A29" s="65">
        <v>6</v>
      </c>
      <c r="B29" s="65" t="s">
        <v>352</v>
      </c>
      <c r="C29" s="65" t="s">
        <v>97</v>
      </c>
      <c r="D29" s="65" t="s">
        <v>83</v>
      </c>
      <c r="E29" s="65">
        <v>2211</v>
      </c>
      <c r="F29" s="71">
        <v>37495</v>
      </c>
      <c r="G29" s="66" t="s">
        <v>322</v>
      </c>
      <c r="H29" s="65">
        <v>11</v>
      </c>
      <c r="I29" s="67" t="s">
        <v>112</v>
      </c>
      <c r="J29" s="67"/>
      <c r="K29" s="67"/>
      <c r="L29" s="67"/>
      <c r="M29" s="67"/>
      <c r="N29" s="67"/>
      <c r="O29" s="157">
        <f t="shared" si="0"/>
        <v>0</v>
      </c>
      <c r="P29" s="65"/>
    </row>
    <row r="30" spans="1:16" s="22" customFormat="1" ht="30">
      <c r="A30" s="65">
        <v>7</v>
      </c>
      <c r="B30" s="66" t="s">
        <v>121</v>
      </c>
      <c r="C30" s="66" t="s">
        <v>73</v>
      </c>
      <c r="D30" s="65" t="s">
        <v>27</v>
      </c>
      <c r="E30" s="65">
        <v>211</v>
      </c>
      <c r="F30" s="71">
        <v>37246</v>
      </c>
      <c r="G30" s="66" t="s">
        <v>322</v>
      </c>
      <c r="H30" s="65">
        <v>11</v>
      </c>
      <c r="I30" s="67" t="s">
        <v>112</v>
      </c>
      <c r="J30" s="67"/>
      <c r="K30" s="67"/>
      <c r="L30" s="67"/>
      <c r="M30" s="67"/>
      <c r="N30" s="67"/>
      <c r="O30" s="157">
        <f t="shared" si="0"/>
        <v>0</v>
      </c>
      <c r="P30" s="18"/>
    </row>
    <row r="31" spans="1:16" s="22" customFormat="1" ht="45">
      <c r="A31" s="65">
        <v>8</v>
      </c>
      <c r="B31" s="65" t="s">
        <v>353</v>
      </c>
      <c r="C31" s="95" t="s">
        <v>52</v>
      </c>
      <c r="D31" s="65" t="s">
        <v>78</v>
      </c>
      <c r="E31" s="65">
        <v>911</v>
      </c>
      <c r="F31" s="71">
        <v>37225</v>
      </c>
      <c r="G31" s="66" t="s">
        <v>270</v>
      </c>
      <c r="H31" s="65">
        <v>11</v>
      </c>
      <c r="I31" s="67" t="s">
        <v>162</v>
      </c>
      <c r="J31" s="67"/>
      <c r="K31" s="67"/>
      <c r="L31" s="67"/>
      <c r="M31" s="67"/>
      <c r="N31" s="67"/>
      <c r="O31" s="157">
        <f t="shared" si="0"/>
        <v>0</v>
      </c>
      <c r="P31" s="65"/>
    </row>
    <row r="32" spans="1:16" s="22" customFormat="1" ht="45">
      <c r="A32" s="65">
        <v>9</v>
      </c>
      <c r="B32" s="65" t="s">
        <v>134</v>
      </c>
      <c r="C32" s="95" t="s">
        <v>281</v>
      </c>
      <c r="D32" s="65" t="s">
        <v>27</v>
      </c>
      <c r="E32" s="65">
        <v>2011</v>
      </c>
      <c r="F32" s="71">
        <v>37372</v>
      </c>
      <c r="G32" s="66" t="s">
        <v>270</v>
      </c>
      <c r="H32" s="65">
        <v>11</v>
      </c>
      <c r="I32" s="67" t="s">
        <v>162</v>
      </c>
      <c r="J32" s="67"/>
      <c r="K32" s="67"/>
      <c r="L32" s="67"/>
      <c r="M32" s="67"/>
      <c r="N32" s="67"/>
      <c r="O32" s="157">
        <f t="shared" si="0"/>
        <v>0</v>
      </c>
      <c r="P32" s="65"/>
    </row>
    <row r="33" spans="1:16" s="22" customFormat="1" ht="45">
      <c r="A33" s="65">
        <v>10</v>
      </c>
      <c r="B33" s="102" t="s">
        <v>354</v>
      </c>
      <c r="C33" s="102" t="s">
        <v>54</v>
      </c>
      <c r="D33" s="102" t="s">
        <v>39</v>
      </c>
      <c r="E33" s="102">
        <v>1811</v>
      </c>
      <c r="F33" s="103">
        <v>37601</v>
      </c>
      <c r="G33" s="102" t="s">
        <v>146</v>
      </c>
      <c r="H33" s="65">
        <v>11</v>
      </c>
      <c r="I33" s="67" t="s">
        <v>147</v>
      </c>
      <c r="J33" s="67"/>
      <c r="K33" s="67"/>
      <c r="L33" s="67"/>
      <c r="M33" s="67"/>
      <c r="N33" s="67"/>
      <c r="O33" s="157">
        <f t="shared" si="0"/>
        <v>0</v>
      </c>
      <c r="P33" s="65"/>
    </row>
    <row r="34" spans="1:16" s="22" customFormat="1" ht="45">
      <c r="A34" s="65">
        <v>11</v>
      </c>
      <c r="B34" s="102" t="s">
        <v>355</v>
      </c>
      <c r="C34" s="102" t="s">
        <v>68</v>
      </c>
      <c r="D34" s="102" t="s">
        <v>40</v>
      </c>
      <c r="E34" s="102">
        <v>511</v>
      </c>
      <c r="F34" s="103">
        <v>37580</v>
      </c>
      <c r="G34" s="102" t="s">
        <v>146</v>
      </c>
      <c r="H34" s="65">
        <v>11</v>
      </c>
      <c r="I34" s="67" t="s">
        <v>147</v>
      </c>
      <c r="J34" s="67"/>
      <c r="K34" s="67"/>
      <c r="L34" s="67"/>
      <c r="M34" s="67"/>
      <c r="N34" s="67"/>
      <c r="O34" s="157">
        <f t="shared" si="0"/>
        <v>0</v>
      </c>
      <c r="P34" s="65"/>
    </row>
    <row r="35" spans="1:16" s="22" customFormat="1" ht="41.25" customHeight="1">
      <c r="A35" s="65">
        <v>12</v>
      </c>
      <c r="B35" s="65" t="s">
        <v>356</v>
      </c>
      <c r="C35" s="95" t="s">
        <v>357</v>
      </c>
      <c r="D35" s="65" t="s">
        <v>40</v>
      </c>
      <c r="E35" s="65">
        <v>711</v>
      </c>
      <c r="F35" s="71">
        <v>37417</v>
      </c>
      <c r="G35" s="66" t="s">
        <v>270</v>
      </c>
      <c r="H35" s="65">
        <v>11</v>
      </c>
      <c r="I35" s="67" t="s">
        <v>162</v>
      </c>
      <c r="J35" s="67"/>
      <c r="K35" s="67"/>
      <c r="L35" s="67"/>
      <c r="M35" s="67"/>
      <c r="N35" s="67"/>
      <c r="O35" s="157">
        <f t="shared" si="0"/>
        <v>0</v>
      </c>
      <c r="P35" s="65"/>
    </row>
    <row r="36" spans="1:16" s="22" customFormat="1" ht="30">
      <c r="A36" s="65">
        <v>13</v>
      </c>
      <c r="B36" s="65" t="s">
        <v>358</v>
      </c>
      <c r="C36" s="95" t="s">
        <v>97</v>
      </c>
      <c r="D36" s="65" t="s">
        <v>98</v>
      </c>
      <c r="E36" s="65">
        <v>311</v>
      </c>
      <c r="F36" s="64">
        <v>37285</v>
      </c>
      <c r="G36" s="66" t="s">
        <v>322</v>
      </c>
      <c r="H36" s="65">
        <v>11</v>
      </c>
      <c r="I36" s="67" t="s">
        <v>112</v>
      </c>
      <c r="J36" s="67"/>
      <c r="K36" s="67"/>
      <c r="L36" s="67"/>
      <c r="M36" s="67"/>
      <c r="N36" s="67"/>
      <c r="O36" s="157">
        <f t="shared" si="0"/>
        <v>0</v>
      </c>
      <c r="P36" s="18"/>
    </row>
    <row r="37" spans="1:16" s="22" customFormat="1" ht="45">
      <c r="A37" s="65">
        <v>14</v>
      </c>
      <c r="B37" s="102" t="s">
        <v>359</v>
      </c>
      <c r="C37" s="102" t="s">
        <v>44</v>
      </c>
      <c r="D37" s="102" t="s">
        <v>106</v>
      </c>
      <c r="E37" s="102">
        <v>1311</v>
      </c>
      <c r="F37" s="103">
        <v>37369</v>
      </c>
      <c r="G37" s="102" t="s">
        <v>146</v>
      </c>
      <c r="H37" s="65">
        <v>11</v>
      </c>
      <c r="I37" s="67" t="s">
        <v>147</v>
      </c>
      <c r="J37" s="67"/>
      <c r="K37" s="67"/>
      <c r="L37" s="67"/>
      <c r="M37" s="67"/>
      <c r="N37" s="67"/>
      <c r="O37" s="157">
        <f t="shared" si="0"/>
        <v>0</v>
      </c>
      <c r="P37" s="65"/>
    </row>
    <row r="38" spans="1:16" s="22" customFormat="1" ht="51.75" customHeight="1">
      <c r="A38" s="65">
        <v>15</v>
      </c>
      <c r="B38" s="18" t="s">
        <v>200</v>
      </c>
      <c r="C38" s="18" t="s">
        <v>80</v>
      </c>
      <c r="D38" s="18" t="s">
        <v>201</v>
      </c>
      <c r="E38" s="18">
        <v>1511</v>
      </c>
      <c r="F38" s="64">
        <v>37378</v>
      </c>
      <c r="G38" s="66" t="s">
        <v>124</v>
      </c>
      <c r="H38" s="65">
        <v>11</v>
      </c>
      <c r="I38" s="18" t="s">
        <v>126</v>
      </c>
      <c r="J38" s="18"/>
      <c r="K38" s="18"/>
      <c r="L38" s="18"/>
      <c r="M38" s="18"/>
      <c r="N38" s="18"/>
      <c r="O38" s="157">
        <f t="shared" si="0"/>
        <v>0</v>
      </c>
      <c r="P38" s="18"/>
    </row>
    <row r="39" spans="1:16" s="22" customFormat="1" ht="30">
      <c r="A39" s="65">
        <v>16</v>
      </c>
      <c r="B39" s="65" t="s">
        <v>360</v>
      </c>
      <c r="C39" s="95" t="s">
        <v>49</v>
      </c>
      <c r="D39" s="18" t="s">
        <v>98</v>
      </c>
      <c r="E39" s="18">
        <v>1711</v>
      </c>
      <c r="F39" s="64">
        <v>37362</v>
      </c>
      <c r="G39" s="66" t="s">
        <v>273</v>
      </c>
      <c r="H39" s="65">
        <v>11</v>
      </c>
      <c r="I39" s="67" t="s">
        <v>174</v>
      </c>
      <c r="J39" s="67"/>
      <c r="K39" s="67"/>
      <c r="L39" s="67"/>
      <c r="M39" s="67"/>
      <c r="N39" s="67"/>
      <c r="O39" s="157">
        <f t="shared" si="0"/>
        <v>0</v>
      </c>
      <c r="P39" s="65"/>
    </row>
    <row r="40" spans="1:16" s="22" customFormat="1" ht="45">
      <c r="A40" s="65">
        <v>17</v>
      </c>
      <c r="B40" s="66" t="s">
        <v>361</v>
      </c>
      <c r="C40" s="66" t="s">
        <v>105</v>
      </c>
      <c r="D40" s="83" t="s">
        <v>25</v>
      </c>
      <c r="E40" s="83">
        <v>1611</v>
      </c>
      <c r="F40" s="64">
        <v>37411</v>
      </c>
      <c r="G40" s="66" t="s">
        <v>362</v>
      </c>
      <c r="H40" s="65">
        <v>11</v>
      </c>
      <c r="I40" s="67" t="s">
        <v>363</v>
      </c>
      <c r="J40" s="67"/>
      <c r="K40" s="67"/>
      <c r="L40" s="67"/>
      <c r="M40" s="67"/>
      <c r="N40" s="67"/>
      <c r="O40" s="157">
        <f t="shared" si="0"/>
        <v>0</v>
      </c>
      <c r="P40" s="65"/>
    </row>
    <row r="41" spans="1:16" s="22" customFormat="1" ht="45">
      <c r="A41" s="65">
        <v>18</v>
      </c>
      <c r="B41" s="65" t="s">
        <v>364</v>
      </c>
      <c r="C41" s="95" t="s">
        <v>33</v>
      </c>
      <c r="D41" s="65" t="s">
        <v>78</v>
      </c>
      <c r="E41" s="65">
        <v>2411</v>
      </c>
      <c r="F41" s="71">
        <v>37308</v>
      </c>
      <c r="G41" s="66" t="s">
        <v>362</v>
      </c>
      <c r="H41" s="65">
        <v>11</v>
      </c>
      <c r="I41" s="67" t="s">
        <v>363</v>
      </c>
      <c r="J41" s="67"/>
      <c r="K41" s="67"/>
      <c r="L41" s="67"/>
      <c r="M41" s="67"/>
      <c r="N41" s="67"/>
      <c r="O41" s="157">
        <f t="shared" si="0"/>
        <v>0</v>
      </c>
      <c r="P41" s="65"/>
    </row>
    <row r="42" spans="1:16" ht="45">
      <c r="A42" s="65">
        <v>19</v>
      </c>
      <c r="B42" s="130" t="s">
        <v>365</v>
      </c>
      <c r="C42" s="130" t="s">
        <v>44</v>
      </c>
      <c r="D42" s="130" t="s">
        <v>103</v>
      </c>
      <c r="E42" s="65">
        <v>1111</v>
      </c>
      <c r="F42" s="71">
        <v>37355</v>
      </c>
      <c r="G42" s="66" t="s">
        <v>362</v>
      </c>
      <c r="H42" s="65">
        <v>11</v>
      </c>
      <c r="I42" s="67" t="s">
        <v>363</v>
      </c>
      <c r="J42" s="67"/>
      <c r="K42" s="67"/>
      <c r="L42" s="67"/>
      <c r="M42" s="67"/>
      <c r="N42" s="67"/>
      <c r="O42" s="157">
        <f t="shared" si="0"/>
        <v>0</v>
      </c>
      <c r="P42" s="65"/>
    </row>
    <row r="43" spans="1:16" ht="30">
      <c r="A43" s="65">
        <v>20</v>
      </c>
      <c r="B43" s="66" t="s">
        <v>366</v>
      </c>
      <c r="C43" s="66" t="s">
        <v>28</v>
      </c>
      <c r="D43" s="83" t="s">
        <v>450</v>
      </c>
      <c r="E43" s="83">
        <v>611</v>
      </c>
      <c r="F43" s="84">
        <v>37447</v>
      </c>
      <c r="G43" s="66" t="s">
        <v>264</v>
      </c>
      <c r="H43" s="65">
        <v>11</v>
      </c>
      <c r="I43" s="18" t="s">
        <v>148</v>
      </c>
      <c r="J43" s="18"/>
      <c r="K43" s="18"/>
      <c r="L43" s="18"/>
      <c r="M43" s="18"/>
      <c r="N43" s="18"/>
      <c r="O43" s="157">
        <f t="shared" si="0"/>
        <v>0</v>
      </c>
      <c r="P43" s="65"/>
    </row>
    <row r="44" spans="1:16" ht="45">
      <c r="A44" s="65">
        <v>21</v>
      </c>
      <c r="B44" s="66" t="s">
        <v>367</v>
      </c>
      <c r="C44" s="66" t="s">
        <v>73</v>
      </c>
      <c r="D44" s="83" t="s">
        <v>50</v>
      </c>
      <c r="E44" s="83">
        <v>1911</v>
      </c>
      <c r="F44" s="64" t="s">
        <v>368</v>
      </c>
      <c r="G44" s="66" t="s">
        <v>166</v>
      </c>
      <c r="H44" s="65">
        <v>11</v>
      </c>
      <c r="I44" s="67" t="s">
        <v>165</v>
      </c>
      <c r="J44" s="67"/>
      <c r="K44" s="67"/>
      <c r="L44" s="67"/>
      <c r="M44" s="67"/>
      <c r="N44" s="67"/>
      <c r="O44" s="157">
        <f t="shared" si="0"/>
        <v>0</v>
      </c>
      <c r="P44" s="65"/>
    </row>
    <row r="45" spans="1:16" ht="45">
      <c r="A45" s="65">
        <v>22</v>
      </c>
      <c r="B45" s="66" t="s">
        <v>369</v>
      </c>
      <c r="C45" s="66" t="s">
        <v>26</v>
      </c>
      <c r="D45" s="83" t="s">
        <v>74</v>
      </c>
      <c r="E45" s="83">
        <v>411</v>
      </c>
      <c r="F45" s="64">
        <v>37551</v>
      </c>
      <c r="G45" s="18" t="s">
        <v>81</v>
      </c>
      <c r="H45" s="65">
        <v>11</v>
      </c>
      <c r="I45" s="67" t="s">
        <v>370</v>
      </c>
      <c r="J45" s="67"/>
      <c r="K45" s="67"/>
      <c r="L45" s="67"/>
      <c r="M45" s="67"/>
      <c r="N45" s="67"/>
      <c r="O45" s="157">
        <f t="shared" si="0"/>
        <v>0</v>
      </c>
      <c r="P45" s="65"/>
    </row>
    <row r="46" spans="1:16" ht="38.25">
      <c r="A46" s="65">
        <v>23</v>
      </c>
      <c r="B46" s="105" t="s">
        <v>175</v>
      </c>
      <c r="C46" s="105" t="s">
        <v>99</v>
      </c>
      <c r="D46" s="107" t="s">
        <v>38</v>
      </c>
      <c r="E46" s="108">
        <v>1411</v>
      </c>
      <c r="F46" s="104">
        <v>37462</v>
      </c>
      <c r="G46" s="109" t="s">
        <v>210</v>
      </c>
      <c r="H46" s="65">
        <v>11</v>
      </c>
      <c r="I46" s="67" t="s">
        <v>174</v>
      </c>
      <c r="J46" s="67"/>
      <c r="K46" s="67"/>
      <c r="L46" s="67"/>
      <c r="M46" s="67"/>
      <c r="N46" s="67"/>
      <c r="O46" s="157">
        <f t="shared" si="0"/>
        <v>0</v>
      </c>
      <c r="P46" s="18"/>
    </row>
    <row r="47" spans="1:16" ht="45" customHeight="1">
      <c r="A47" s="65">
        <v>24</v>
      </c>
      <c r="B47" s="119" t="s">
        <v>408</v>
      </c>
      <c r="C47" s="112" t="s">
        <v>28</v>
      </c>
      <c r="D47" s="113" t="s">
        <v>96</v>
      </c>
      <c r="E47" s="156">
        <v>2111</v>
      </c>
      <c r="F47" s="114">
        <v>37329</v>
      </c>
      <c r="G47" s="110" t="s">
        <v>407</v>
      </c>
      <c r="H47" s="65">
        <v>11</v>
      </c>
      <c r="I47" s="67" t="s">
        <v>20</v>
      </c>
      <c r="J47" s="67"/>
      <c r="K47" s="67"/>
      <c r="L47" s="67"/>
      <c r="M47" s="67"/>
      <c r="N47" s="67"/>
      <c r="O47" s="157">
        <f t="shared" si="0"/>
        <v>0</v>
      </c>
      <c r="P47" s="111"/>
    </row>
    <row r="48" spans="1:16">
      <c r="A48" s="120"/>
      <c r="J48" s="111">
        <f>SUM(J24:J47)/24</f>
        <v>0</v>
      </c>
      <c r="K48" s="111">
        <f t="shared" ref="K48:O48" si="1">SUM(K24:K47)/24</f>
        <v>0</v>
      </c>
      <c r="L48" s="111">
        <f t="shared" si="1"/>
        <v>0</v>
      </c>
      <c r="M48" s="111">
        <f t="shared" si="1"/>
        <v>0</v>
      </c>
      <c r="N48" s="111">
        <f t="shared" si="1"/>
        <v>0</v>
      </c>
      <c r="O48" s="111">
        <f t="shared" si="1"/>
        <v>0</v>
      </c>
    </row>
    <row r="49" spans="1:8">
      <c r="A49" s="120"/>
    </row>
    <row r="50" spans="1:8">
      <c r="A50" s="120"/>
      <c r="B50" s="196" t="s">
        <v>180</v>
      </c>
      <c r="C50" s="196"/>
      <c r="D50" s="23" t="s">
        <v>181</v>
      </c>
      <c r="E50" s="96"/>
      <c r="F50" s="96"/>
    </row>
    <row r="51" spans="1:8">
      <c r="A51" s="120"/>
      <c r="B51" s="196" t="s">
        <v>182</v>
      </c>
      <c r="C51" s="196"/>
      <c r="D51" s="23" t="s">
        <v>183</v>
      </c>
      <c r="E51" s="96"/>
      <c r="F51" s="96"/>
      <c r="H51" s="96"/>
    </row>
    <row r="52" spans="1:8">
      <c r="A52" s="120"/>
      <c r="B52" s="6" t="s">
        <v>4</v>
      </c>
      <c r="C52" s="96"/>
      <c r="D52" s="96"/>
      <c r="E52" s="96"/>
      <c r="F52" s="96"/>
      <c r="H52" s="6"/>
    </row>
    <row r="53" spans="1:8">
      <c r="A53" s="120"/>
      <c r="B53" s="24" t="s">
        <v>398</v>
      </c>
      <c r="C53" s="6"/>
      <c r="D53" s="6"/>
      <c r="E53" s="24"/>
      <c r="F53" s="96"/>
      <c r="H53" s="6"/>
    </row>
    <row r="54" spans="1:8">
      <c r="A54" s="120"/>
      <c r="B54" s="30" t="s">
        <v>399</v>
      </c>
      <c r="C54" s="6"/>
      <c r="D54" s="6"/>
      <c r="E54" s="24"/>
      <c r="F54" s="6"/>
      <c r="G54" s="24" t="s">
        <v>403</v>
      </c>
      <c r="H54" s="6"/>
    </row>
    <row r="55" spans="1:8">
      <c r="A55" s="120"/>
      <c r="B55" s="24" t="s">
        <v>402</v>
      </c>
      <c r="C55" s="6"/>
      <c r="D55" s="6"/>
      <c r="E55" s="24"/>
      <c r="F55" s="6"/>
      <c r="G55" s="24" t="s">
        <v>401</v>
      </c>
    </row>
    <row r="56" spans="1:8">
      <c r="A56" s="120"/>
      <c r="B56" s="24" t="s">
        <v>400</v>
      </c>
      <c r="C56" s="6"/>
      <c r="D56" s="6"/>
      <c r="E56" s="24"/>
      <c r="F56" s="6"/>
    </row>
    <row r="57" spans="1:8">
      <c r="A57" s="120"/>
    </row>
    <row r="58" spans="1:8">
      <c r="A58" s="120"/>
    </row>
    <row r="59" spans="1:8">
      <c r="A59" s="120"/>
    </row>
    <row r="60" spans="1:8">
      <c r="A60" s="120"/>
    </row>
    <row r="61" spans="1:8">
      <c r="A61" s="120"/>
    </row>
    <row r="62" spans="1:8">
      <c r="A62" s="120"/>
    </row>
    <row r="63" spans="1:8">
      <c r="A63" s="120"/>
    </row>
    <row r="64" spans="1:8">
      <c r="A64" s="120"/>
    </row>
    <row r="65" spans="1:1">
      <c r="A65" s="120"/>
    </row>
    <row r="66" spans="1:1">
      <c r="A66" s="120"/>
    </row>
    <row r="67" spans="1:1">
      <c r="A67" s="120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0:C50"/>
    <mergeCell ref="B51:C51"/>
    <mergeCell ref="B6:F6"/>
    <mergeCell ref="B9:F9"/>
    <mergeCell ref="B21:I21"/>
    <mergeCell ref="B22:I22"/>
    <mergeCell ref="B1:I1"/>
    <mergeCell ref="B2:C2"/>
    <mergeCell ref="D2:F2"/>
    <mergeCell ref="B3:F3"/>
    <mergeCell ref="B4:F4"/>
    <mergeCell ref="B5:F5"/>
    <mergeCell ref="B8:C8"/>
    <mergeCell ref="D8:G8"/>
    <mergeCell ref="B10:C10"/>
    <mergeCell ref="B11:C11"/>
    <mergeCell ref="B7:C7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2019-11-29T11:38:02Z</cp:lastPrinted>
  <dcterms:created xsi:type="dcterms:W3CDTF">2018-09-25T14:26:43Z</dcterms:created>
  <dcterms:modified xsi:type="dcterms:W3CDTF">2019-12-02T06:48:16Z</dcterms:modified>
</cp:coreProperties>
</file>