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80" windowHeight="9420" firstSheet="2" activeTab="2"/>
  </bookViews>
  <sheets>
    <sheet name="7 класс" sheetId="5" state="hidden" r:id="rId1"/>
    <sheet name="8 класс" sheetId="4" state="hidden" r:id="rId2"/>
    <sheet name="9 класс" sheetId="3" r:id="rId3"/>
    <sheet name="10 класс" sheetId="2" state="hidden" r:id="rId4"/>
    <sheet name="11 класс" sheetId="1" state="hidden" r:id="rId5"/>
  </sheets>
  <definedNames>
    <definedName name="_xlnm._FilterDatabase" localSheetId="3" hidden="1">'10 класс'!$O$22:$O$35</definedName>
    <definedName name="_xlnm._FilterDatabase" localSheetId="4" hidden="1">'11 класс'!$A$23:$P$23</definedName>
    <definedName name="_xlnm._FilterDatabase" localSheetId="0" hidden="1">'7 класс'!$A$21:$N$21</definedName>
    <definedName name="_xlnm._FilterDatabase" localSheetId="1" hidden="1">'8 класс'!$A$21:$P$21</definedName>
    <definedName name="_xlnm._FilterDatabase" localSheetId="2" hidden="1">'9 класс'!$O$23:$O$60</definedName>
  </definedName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5" i="1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24"/>
  <c r="K48"/>
  <c r="L48"/>
  <c r="M48"/>
  <c r="N48"/>
  <c r="J48"/>
  <c r="O24" i="2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23"/>
  <c r="K54"/>
  <c r="L54"/>
  <c r="M54"/>
  <c r="N54"/>
  <c r="J54"/>
  <c r="O46" i="3"/>
  <c r="O26"/>
  <c r="O53"/>
  <c r="O55"/>
  <c r="O28"/>
  <c r="O32"/>
  <c r="O56"/>
  <c r="O36"/>
  <c r="O51"/>
  <c r="O54"/>
  <c r="O57"/>
  <c r="O47"/>
  <c r="O40"/>
  <c r="O30"/>
  <c r="O37"/>
  <c r="O34"/>
  <c r="O45"/>
  <c r="O31"/>
  <c r="O58"/>
  <c r="O41"/>
  <c r="O27"/>
  <c r="O48"/>
  <c r="O38"/>
  <c r="O59"/>
  <c r="O49"/>
  <c r="O52"/>
  <c r="O44"/>
  <c r="O50"/>
  <c r="O43"/>
  <c r="O35"/>
  <c r="O39"/>
  <c r="O25"/>
  <c r="O29"/>
  <c r="O24"/>
  <c r="O42"/>
  <c r="O33"/>
  <c r="K60"/>
  <c r="L60"/>
  <c r="M60"/>
  <c r="N60"/>
  <c r="J60"/>
  <c r="O23" i="4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22"/>
  <c r="K48"/>
  <c r="L48"/>
  <c r="M48"/>
  <c r="N48"/>
  <c r="J48"/>
  <c r="M23" i="5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22"/>
  <c r="K44"/>
  <c r="L44"/>
  <c r="J44"/>
  <c r="O54" i="2" l="1"/>
  <c r="M44" i="5"/>
  <c r="O48" i="1"/>
  <c r="O48" i="4"/>
  <c r="O60" i="3"/>
</calcChain>
</file>

<file path=xl/sharedStrings.xml><?xml version="1.0" encoding="utf-8"?>
<sst xmlns="http://schemas.openxmlformats.org/spreadsheetml/2006/main" count="887" uniqueCount="439">
  <si>
    <t xml:space="preserve">Предмет </t>
  </si>
  <si>
    <t xml:space="preserve">Класс   </t>
  </si>
  <si>
    <t xml:space="preserve">Максимальное колличество баллов    </t>
  </si>
  <si>
    <t>Присутствовали</t>
  </si>
  <si>
    <t>Члены жюри:</t>
  </si>
  <si>
    <t>Повестка дня</t>
  </si>
  <si>
    <r>
      <rPr>
        <b/>
        <sz val="11"/>
        <color indexed="8"/>
        <rFont val="Times New Roman"/>
        <family val="1"/>
        <charset val="204"/>
      </rPr>
      <t>Решили:</t>
    </r>
    <r>
      <rPr>
        <sz val="11"/>
        <rFont val="Times New Roman"/>
        <family val="1"/>
        <charset val="204"/>
      </rPr>
      <t xml:space="preserve">  </t>
    </r>
  </si>
  <si>
    <t>№ п/п</t>
  </si>
  <si>
    <t>Фамилия</t>
  </si>
  <si>
    <t>Имя</t>
  </si>
  <si>
    <t>Отчество</t>
  </si>
  <si>
    <t>Дата рождения</t>
  </si>
  <si>
    <t>Полное название ОУ (по уставу)</t>
  </si>
  <si>
    <t>Класс</t>
  </si>
  <si>
    <t>ФИО наставника (полностью)</t>
  </si>
  <si>
    <t>Результат</t>
  </si>
  <si>
    <t>Статус участника</t>
  </si>
  <si>
    <t>Муниципальное автономное общеобразовательное учреждение "Центр образования № 1" г. Белгорода</t>
  </si>
  <si>
    <t>Кондрамашена</t>
  </si>
  <si>
    <t>Класс   8</t>
  </si>
  <si>
    <t>Половнева Светлана Викторовна</t>
  </si>
  <si>
    <t>Алиса</t>
  </si>
  <si>
    <t>Олеговна</t>
  </si>
  <si>
    <t>Дмитриевна</t>
  </si>
  <si>
    <t>Наталья</t>
  </si>
  <si>
    <t>Витальевна</t>
  </si>
  <si>
    <t>Мария</t>
  </si>
  <si>
    <t>Александровна</t>
  </si>
  <si>
    <t>Дмитрий</t>
  </si>
  <si>
    <t>Евгеньевич</t>
  </si>
  <si>
    <t>Экология</t>
  </si>
  <si>
    <t>Класс   10</t>
  </si>
  <si>
    <t>Класс   11</t>
  </si>
  <si>
    <t>Екатерина</t>
  </si>
  <si>
    <t>Юрьевна</t>
  </si>
  <si>
    <t>Арина</t>
  </si>
  <si>
    <t>Игоревна</t>
  </si>
  <si>
    <t>Анатольевна</t>
  </si>
  <si>
    <t>Владимирович</t>
  </si>
  <si>
    <t>Андреевич</t>
  </si>
  <si>
    <t>Александрович</t>
  </si>
  <si>
    <t>экология</t>
  </si>
  <si>
    <t>Сергеевич</t>
  </si>
  <si>
    <t>Полякова Юлия Леонидовна</t>
  </si>
  <si>
    <t>Владислав</t>
  </si>
  <si>
    <t>Елизавета</t>
  </si>
  <si>
    <t>Васильевна</t>
  </si>
  <si>
    <t>Кудинова</t>
  </si>
  <si>
    <t>Кристина</t>
  </si>
  <si>
    <t>Владимировна</t>
  </si>
  <si>
    <t>Сергеевна</t>
  </si>
  <si>
    <t>Анастасия</t>
  </si>
  <si>
    <t>Николаевна</t>
  </si>
  <si>
    <t>Иван</t>
  </si>
  <si>
    <t>Вероника</t>
  </si>
  <si>
    <t>Павловна</t>
  </si>
  <si>
    <t>Варвара</t>
  </si>
  <si>
    <t>Полина</t>
  </si>
  <si>
    <t>1. Утверждение рейтинга участников школьного этапа всероссийской олимпиады школьников по экологии, 9 класс</t>
  </si>
  <si>
    <t>2. Утверждение победителей и призеров школьного этапа всероссийской олимпиады школьников по экологии, 9 класс</t>
  </si>
  <si>
    <t>1. Утверждение рейтинга участников школьного этапа всероссийской олимпиады школьников по экологии, 7 класс</t>
  </si>
  <si>
    <t>2. Утверждение победителей и призеров школьного этапа всероссийской олимпиады школьников по экологии, 7 класс</t>
  </si>
  <si>
    <t>1. Утвердить рейтинг участников школьного этапа всероссийской олимпиады школьников по экологии, 7 класс</t>
  </si>
  <si>
    <t>2. Утвердить список победителей и призеров школьного этапа всероссийской олимпиады школьников по экологии, 7 класс</t>
  </si>
  <si>
    <t>Александр</t>
  </si>
  <si>
    <t>Валерьевна</t>
  </si>
  <si>
    <t>Никита</t>
  </si>
  <si>
    <t>Валерия</t>
  </si>
  <si>
    <t>Алена</t>
  </si>
  <si>
    <t>Дарья</t>
  </si>
  <si>
    <t>Вячеславовна</t>
  </si>
  <si>
    <t>Виктория</t>
  </si>
  <si>
    <t>Ярослав</t>
  </si>
  <si>
    <t>Яна</t>
  </si>
  <si>
    <t>Романовна</t>
  </si>
  <si>
    <t>Ирина</t>
  </si>
  <si>
    <t>Татьяна</t>
  </si>
  <si>
    <t>Муниципальное бюджетное образовательное учреждение «Средняя общеобразовательная школа № 4»</t>
  </si>
  <si>
    <t>Князева Наталья Викторовна</t>
  </si>
  <si>
    <t>Евгеньевна</t>
  </si>
  <si>
    <t>Валерьевич</t>
  </si>
  <si>
    <t>Егор</t>
  </si>
  <si>
    <t>Илья</t>
  </si>
  <si>
    <t>Анна</t>
  </si>
  <si>
    <t>Романович</t>
  </si>
  <si>
    <t>Арсений</t>
  </si>
  <si>
    <t>муниципальное бюджетное общеобразовательное учреждение "Гимназия №5" г. Белгорода</t>
  </si>
  <si>
    <t>Бавыкина Нина Алексеевна</t>
  </si>
  <si>
    <t>Константин</t>
  </si>
  <si>
    <t>Алексеевна</t>
  </si>
  <si>
    <t>Глеб</t>
  </si>
  <si>
    <t>Дмитриевич</t>
  </si>
  <si>
    <t>Диана</t>
  </si>
  <si>
    <t>Андреевна</t>
  </si>
  <si>
    <t>Максим</t>
  </si>
  <si>
    <t xml:space="preserve">Дарья </t>
  </si>
  <si>
    <t xml:space="preserve">Александр </t>
  </si>
  <si>
    <t>Тимофей</t>
  </si>
  <si>
    <t>Витальевич</t>
  </si>
  <si>
    <t>Алина</t>
  </si>
  <si>
    <t>Александра</t>
  </si>
  <si>
    <t>Игоревич</t>
  </si>
  <si>
    <t>Роман</t>
  </si>
  <si>
    <t>Юрьевич</t>
  </si>
  <si>
    <t>Евгений</t>
  </si>
  <si>
    <t>Эдуардовна</t>
  </si>
  <si>
    <t>Муниципальное бюджетное общеобразовательное учреждение "Лицей №9" г.Белгорода</t>
  </si>
  <si>
    <t>Мартынова Елена Ивановна</t>
  </si>
  <si>
    <t xml:space="preserve">Алейник </t>
  </si>
  <si>
    <t>Зубова</t>
  </si>
  <si>
    <t>Ангелина</t>
  </si>
  <si>
    <t>Найденова Екатерина Ивановна</t>
  </si>
  <si>
    <t>Ширина</t>
  </si>
  <si>
    <t>Дрокина</t>
  </si>
  <si>
    <t>Мацак</t>
  </si>
  <si>
    <t>Левченко</t>
  </si>
  <si>
    <t>Шушкова</t>
  </si>
  <si>
    <t>Трегубенко</t>
  </si>
  <si>
    <t>Лилиана</t>
  </si>
  <si>
    <t>Муниципальное бюджетное общеобразовательное учреждение "Лицей № 10" г. Белгорода</t>
  </si>
  <si>
    <t>Ерохина Татьяна Сергеевна</t>
  </si>
  <si>
    <t>Андрейченко Светлана Александровна</t>
  </si>
  <si>
    <t>Волобуева</t>
  </si>
  <si>
    <t>Артем</t>
  </si>
  <si>
    <t>Голеусова Лидия Владимировна</t>
  </si>
  <si>
    <t xml:space="preserve">Извеков </t>
  </si>
  <si>
    <t>Данил</t>
  </si>
  <si>
    <t>Фролович</t>
  </si>
  <si>
    <t>7А</t>
  </si>
  <si>
    <t>Немыкина</t>
  </si>
  <si>
    <t>Иванова</t>
  </si>
  <si>
    <t>Муниципальное бюджетное общеобразовательное учреждение "Гимназия №22" г. Белгорода</t>
  </si>
  <si>
    <t>Гунченко Галина Владимировна</t>
  </si>
  <si>
    <t xml:space="preserve">Афанасовский </t>
  </si>
  <si>
    <t xml:space="preserve">Артемий </t>
  </si>
  <si>
    <t>Рустамович</t>
  </si>
  <si>
    <t>Коропова Мария Петровна</t>
  </si>
  <si>
    <t>Забелина</t>
  </si>
  <si>
    <t>Волошина</t>
  </si>
  <si>
    <t xml:space="preserve">Филов </t>
  </si>
  <si>
    <t>Жданова</t>
  </si>
  <si>
    <t>Муниципальное бюджетное общеобразовательное учреждение «Средняя общеобразовательная школа № 27» г. Белгорода</t>
  </si>
  <si>
    <t>Гостищева Эльвира Рафаиловна</t>
  </si>
  <si>
    <t>Шаталова Елена Владимировна</t>
  </si>
  <si>
    <t>Муниципальное бюджетное общеобразовательное учреждение "Лицей №32"</t>
  </si>
  <si>
    <t>Полякова Диана Олеговна</t>
  </si>
  <si>
    <t>Букарева</t>
  </si>
  <si>
    <t>Такшина</t>
  </si>
  <si>
    <t>Бочарова  Ольга  Николаевна</t>
  </si>
  <si>
    <t>Лубенко</t>
  </si>
  <si>
    <t>Попова</t>
  </si>
  <si>
    <t>Альбертовна</t>
  </si>
  <si>
    <t>Шушакова</t>
  </si>
  <si>
    <t>Муниципальное бюджетное общеобразовательное учреждение "Средняя общеобразовательная школа № 40" г. Белгорода</t>
  </si>
  <si>
    <t>Осипова Марина Ивановна</t>
  </si>
  <si>
    <t>Разинькова Елена Александровна</t>
  </si>
  <si>
    <t>Гайдукова</t>
  </si>
  <si>
    <t>Медведева</t>
  </si>
  <si>
    <t>Верютина Г.С.</t>
  </si>
  <si>
    <t>Муниципальное бюджетное общеобразовательное учреждение "Средняя общеобразовательная школа № 43" г. Белгорода</t>
  </si>
  <si>
    <t>Сбитнева Галина Ильинична</t>
  </si>
  <si>
    <t>Григорий</t>
  </si>
  <si>
    <t>Ионина Наталья Владимировна</t>
  </si>
  <si>
    <t>Аскарали</t>
  </si>
  <si>
    <t>Юсифалиевич</t>
  </si>
  <si>
    <t>Горбатовская Светлана Анатольевна</t>
  </si>
  <si>
    <t>Соболевская Маргарита Владимировна</t>
  </si>
  <si>
    <t>Ивчин</t>
  </si>
  <si>
    <t>Ардентова</t>
  </si>
  <si>
    <t xml:space="preserve">шифр </t>
  </si>
  <si>
    <t>Место проведения</t>
  </si>
  <si>
    <t>г. Белгород, МБОУ "Средняя общеобразовательная школа № 4"</t>
  </si>
  <si>
    <t>Председатель жюри</t>
  </si>
  <si>
    <t>Гашкова Е.Н.</t>
  </si>
  <si>
    <t>Заместитель председателя</t>
  </si>
  <si>
    <t>Чебанюк Е.И.</t>
  </si>
  <si>
    <t>Седых Е.В.,  МБОУ СОШ № 50</t>
  </si>
  <si>
    <t>Ефремова О.В., МБУДО  СЮН</t>
  </si>
  <si>
    <t>Исаева М.Ю., МБОУ СОШ № 20 с УИОП</t>
  </si>
  <si>
    <t>Гунченко Г.В., МБОУ «Гимназия № 22»</t>
  </si>
  <si>
    <t>Латышева Л.И., ОГАОУ «БИЮЛИ»</t>
  </si>
  <si>
    <t>шифр</t>
  </si>
  <si>
    <t>Половнева С.В.,  МАОУ «Центр образования № 1»</t>
  </si>
  <si>
    <t>Соболевская М.В., ОГАОУ «БИЮЛИ»</t>
  </si>
  <si>
    <t>Кулабухова М.А., МБОУ СОШ № 29</t>
  </si>
  <si>
    <t>Котаева С.Н.,  МБОУ СОШ № 18</t>
  </si>
  <si>
    <t>Шкрабовская Е.С., МБОУ СОШ № 21</t>
  </si>
  <si>
    <t>Вахрова</t>
  </si>
  <si>
    <t>Скирда</t>
  </si>
  <si>
    <t>Вадимовна</t>
  </si>
  <si>
    <t>Владиславовна</t>
  </si>
  <si>
    <t>Попов</t>
  </si>
  <si>
    <t>Олеся</t>
  </si>
  <si>
    <t>Седых Елена Викторовна</t>
  </si>
  <si>
    <t>Государственное бюджетное общеобразовательное учреждение "Белгородский инженерный юношеский лицей-интернат"</t>
  </si>
  <si>
    <t xml:space="preserve">Борисова </t>
  </si>
  <si>
    <t xml:space="preserve">Софья </t>
  </si>
  <si>
    <t xml:space="preserve">Асадулаев </t>
  </si>
  <si>
    <t>Муниципальное бюджетное общеобразовательное учреждение "Средняя общеобразовательная школа №24" г.Белгорода им. Героя Советского Союза Ивана Петровича Крамчанинова</t>
  </si>
  <si>
    <t>Токарева</t>
  </si>
  <si>
    <t>Муниципальное бюджетное общеобразовательное учреждение "Средняя общеобразовательная школа №17" г. Белгорода</t>
  </si>
  <si>
    <t>Тарасова</t>
  </si>
  <si>
    <t>Муниципальное бюджетное общеобразовательное учреждение " Средяя общеобразовательная школа № 50" г. Белгорода</t>
  </si>
  <si>
    <t>Свеженцев</t>
  </si>
  <si>
    <t>Муниципальное бюджетное образовательное учреждение "Средняя общеобразовательная школа №49 с углубленным изучением отдельных предметов"</t>
  </si>
  <si>
    <t>Чурсина Елена Викторовна</t>
  </si>
  <si>
    <t>Тесля</t>
  </si>
  <si>
    <t>Злата</t>
  </si>
  <si>
    <t>Антоновна</t>
  </si>
  <si>
    <t>Кунин</t>
  </si>
  <si>
    <t>Александррович</t>
  </si>
  <si>
    <t>муниципальное бюджетное общеобразовательное учреждение "Средняя общеобразовательная школа №39" г.Белгорода</t>
  </si>
  <si>
    <t>Морозова Е.А.</t>
  </si>
  <si>
    <t>Базарова</t>
  </si>
  <si>
    <t>МАНОУ "Шуховский лицей" г.Белгорода</t>
  </si>
  <si>
    <t>Каширина</t>
  </si>
  <si>
    <t>Рубашенко</t>
  </si>
  <si>
    <t>Свиридов</t>
  </si>
  <si>
    <t>Гребеникова</t>
  </si>
  <si>
    <t>Евсюкова</t>
  </si>
  <si>
    <t>Ганчев</t>
  </si>
  <si>
    <t>Беспалов</t>
  </si>
  <si>
    <t>Николенко</t>
  </si>
  <si>
    <t>Герасимов</t>
  </si>
  <si>
    <t>Кравец</t>
  </si>
  <si>
    <t>03.10.2005</t>
  </si>
  <si>
    <t>Миронов</t>
  </si>
  <si>
    <t>Муниципальное бюджетное  общеобразовательное учреждение Центр образования №15 "Луч" города Белгорода</t>
  </si>
  <si>
    <t>Косинова Татьяна Ивановна</t>
  </si>
  <si>
    <t>Кипреев</t>
  </si>
  <si>
    <t>Станиславович</t>
  </si>
  <si>
    <t>Ильинова</t>
  </si>
  <si>
    <t xml:space="preserve">Губернаторова </t>
  </si>
  <si>
    <t>Чичканова</t>
  </si>
  <si>
    <t>Дуров</t>
  </si>
  <si>
    <t>МБОУ СОШ №37</t>
  </si>
  <si>
    <t>Медведева Н.В.</t>
  </si>
  <si>
    <t xml:space="preserve">Быков </t>
  </si>
  <si>
    <t xml:space="preserve">Богдан </t>
  </si>
  <si>
    <t>Коноплев</t>
  </si>
  <si>
    <t>Станислав</t>
  </si>
  <si>
    <t>Шапоренко</t>
  </si>
  <si>
    <t xml:space="preserve">Быхтина </t>
  </si>
  <si>
    <t>Нина</t>
  </si>
  <si>
    <t>МБОУ "Средняя общеобразовательная школа № 46" г. Белгорода</t>
  </si>
  <si>
    <t>Косова</t>
  </si>
  <si>
    <t>Недобойко Иван Андреевич</t>
  </si>
  <si>
    <t>Решетнев</t>
  </si>
  <si>
    <t>Муниципальное бюджетное общеобразовательное учреждение "Средняя школа № 28" г. Белгорода</t>
  </si>
  <si>
    <t>Галицкая</t>
  </si>
  <si>
    <t>Любовь</t>
  </si>
  <si>
    <t>Вишневский</t>
  </si>
  <si>
    <t>Григорьевич</t>
  </si>
  <si>
    <t>Власенко</t>
  </si>
  <si>
    <t>Муниципальное бюджетное общеобразовательное учреждение "Средняя общеобразовательная школа № 41" г. Белгород</t>
  </si>
  <si>
    <t>Хашимова</t>
  </si>
  <si>
    <t>Давлатовна</t>
  </si>
  <si>
    <t>ГБОУ "Белгородский инженерный юношеский лицей-интернат"</t>
  </si>
  <si>
    <t>Губернаторова</t>
  </si>
  <si>
    <t xml:space="preserve">Денисова </t>
  </si>
  <si>
    <t>Рудова</t>
  </si>
  <si>
    <t>Новиков</t>
  </si>
  <si>
    <t>муниципальное бюджетное общеобразовательное учреждение "Гимназия №5 г. Белгорода</t>
  </si>
  <si>
    <t>Габелко Юлия Анатольевна</t>
  </si>
  <si>
    <t>Курганская</t>
  </si>
  <si>
    <t>Юлия</t>
  </si>
  <si>
    <t>Севостьянов</t>
  </si>
  <si>
    <t xml:space="preserve">Уханёва </t>
  </si>
  <si>
    <t>Оксененко</t>
  </si>
  <si>
    <t>Дроботова</t>
  </si>
  <si>
    <t>МБОУ СОШ № 19</t>
  </si>
  <si>
    <t>Богданова Оксана Петровна</t>
  </si>
  <si>
    <t>Кульченкова</t>
  </si>
  <si>
    <t>Куликов</t>
  </si>
  <si>
    <t>Косулина</t>
  </si>
  <si>
    <t>Никулина</t>
  </si>
  <si>
    <t>Афонин</t>
  </si>
  <si>
    <t>Раков</t>
  </si>
  <si>
    <t>Бочарова</t>
  </si>
  <si>
    <t>Ксения</t>
  </si>
  <si>
    <t xml:space="preserve">Тетерядченко </t>
  </si>
  <si>
    <t xml:space="preserve">Илья </t>
  </si>
  <si>
    <t xml:space="preserve">Хашимова </t>
  </si>
  <si>
    <t>Афанасьев</t>
  </si>
  <si>
    <t>Артемий</t>
  </si>
  <si>
    <t>Сапрыкина</t>
  </si>
  <si>
    <t>Легочкина</t>
  </si>
  <si>
    <t>Ян</t>
  </si>
  <si>
    <t>Шумова</t>
  </si>
  <si>
    <t>Сиднев</t>
  </si>
  <si>
    <t>Маслиева</t>
  </si>
  <si>
    <t>Мирошникова</t>
  </si>
  <si>
    <t>Мудрик</t>
  </si>
  <si>
    <t>Клетинский</t>
  </si>
  <si>
    <t>Новикова</t>
  </si>
  <si>
    <t xml:space="preserve">Хамидулина </t>
  </si>
  <si>
    <t>Гунченко Галина Владимировна  Коропова Мария Петровна</t>
  </si>
  <si>
    <t>Муниципальное бюджетное общеобразовательное учреждение "Лицей № 9" г. Белгорода</t>
  </si>
  <si>
    <t>Писанка</t>
  </si>
  <si>
    <t>Фёдоровна</t>
  </si>
  <si>
    <t>Мазурина</t>
  </si>
  <si>
    <t xml:space="preserve">Мовчан </t>
  </si>
  <si>
    <t>Надежда</t>
  </si>
  <si>
    <t xml:space="preserve">Ильинова </t>
  </si>
  <si>
    <t>Вашева</t>
  </si>
  <si>
    <t>Выродова</t>
  </si>
  <si>
    <t>Колесникова</t>
  </si>
  <si>
    <t>Ева</t>
  </si>
  <si>
    <t>Коренев</t>
  </si>
  <si>
    <t>Кирилл</t>
  </si>
  <si>
    <t>Борисович</t>
  </si>
  <si>
    <t>Козлова</t>
  </si>
  <si>
    <t>Алексеевская</t>
  </si>
  <si>
    <t>Тимохина</t>
  </si>
  <si>
    <t>Рубан</t>
  </si>
  <si>
    <t>Курдюков</t>
  </si>
  <si>
    <t>Ярославович</t>
  </si>
  <si>
    <t>Комарцова</t>
  </si>
  <si>
    <t>Элеонора</t>
  </si>
  <si>
    <t>Чикалов</t>
  </si>
  <si>
    <t>Воронцова</t>
  </si>
  <si>
    <t>Харитонова</t>
  </si>
  <si>
    <t>Колегаева</t>
  </si>
  <si>
    <t>Даниловна</t>
  </si>
  <si>
    <t>Пономарева татьяна Михайловна</t>
  </si>
  <si>
    <t>Копнина</t>
  </si>
  <si>
    <t>Клименко</t>
  </si>
  <si>
    <t>Данченко</t>
  </si>
  <si>
    <t>Ланина</t>
  </si>
  <si>
    <t>Тарутин</t>
  </si>
  <si>
    <t>Чекрыжов</t>
  </si>
  <si>
    <t>Лобачев</t>
  </si>
  <si>
    <t>Максм</t>
  </si>
  <si>
    <t>Чернобок</t>
  </si>
  <si>
    <t>Кирсанов</t>
  </si>
  <si>
    <t>Сорокина</t>
  </si>
  <si>
    <t>Прозорова</t>
  </si>
  <si>
    <t>Муниципальное бюджетное общеобразовательное учреждение "Средняя общеобразовательная школа №20" г. Белгорода</t>
  </si>
  <si>
    <t>Исаева Марина Юрьевна</t>
  </si>
  <si>
    <t xml:space="preserve">Городова </t>
  </si>
  <si>
    <t xml:space="preserve">Коноваленко </t>
  </si>
  <si>
    <t>Мартынов</t>
  </si>
  <si>
    <t>Титова</t>
  </si>
  <si>
    <t>02.01.2003</t>
  </si>
  <si>
    <t>Шерстова</t>
  </si>
  <si>
    <t>Пономарева Татьяна Михайловна</t>
  </si>
  <si>
    <t>Дата   28.11.2019 г.</t>
  </si>
  <si>
    <t>Князева  Н.В.,  МБОУ СОШ № 4</t>
  </si>
  <si>
    <t>Сапрыкина Г.А.., МБУДО  СЮН</t>
  </si>
  <si>
    <t>Ольховская И.В., МБУДО СЮН</t>
  </si>
  <si>
    <t>Евсеева С.В., .,  МБУДО  СЮН</t>
  </si>
  <si>
    <t>Хваста Е.Б.,МБОУ СОШ № 29</t>
  </si>
  <si>
    <t>Осипова М.И., МБОУ СОШ № 40</t>
  </si>
  <si>
    <t>Косинова Т.И., МБОУ СОШ № 15"</t>
  </si>
  <si>
    <t>Бобрис Н. М., МБОУ СОШ № 42</t>
  </si>
  <si>
    <t>Соболевская М.В.</t>
  </si>
  <si>
    <t>Бобрис Н. М.</t>
  </si>
  <si>
    <t>Алексеева М.А.</t>
  </si>
  <si>
    <t>Евсеева С.В.</t>
  </si>
  <si>
    <t>Осипова М.И.</t>
  </si>
  <si>
    <t>Косинова Т.И.</t>
  </si>
  <si>
    <t>Бавыкина Н.А.</t>
  </si>
  <si>
    <t>Котаева С.Н.</t>
  </si>
  <si>
    <t>Половнева С.В.</t>
  </si>
  <si>
    <t>Мартынова Е.И.</t>
  </si>
  <si>
    <t>Ольховская И.В.</t>
  </si>
  <si>
    <t>Кулабухова М.А.</t>
  </si>
  <si>
    <t>Хваста Е.Б.</t>
  </si>
  <si>
    <t>Седых Е.В.</t>
  </si>
  <si>
    <t>Ефремова О.В.</t>
  </si>
  <si>
    <t>Исаева М.Ю.</t>
  </si>
  <si>
    <t>Шкрабовская Е.С.</t>
  </si>
  <si>
    <t>Гунченко Г.В.</t>
  </si>
  <si>
    <t>Латышева Л.И.</t>
  </si>
  <si>
    <t>Сапрыкина Г.А.</t>
  </si>
  <si>
    <t>Яценко</t>
  </si>
  <si>
    <t>Владимир</t>
  </si>
  <si>
    <t>муниципальное автономное  общеобразовательное учреждение "Центр образования № 1" г. Белгорода</t>
  </si>
  <si>
    <t>Воротынцев</t>
  </si>
  <si>
    <t>Курилов</t>
  </si>
  <si>
    <t>Степан</t>
  </si>
  <si>
    <t>Муниципальное бюджетное общеобразовательное учреждение "Центр образования №6 "Перспектива" г. Белгорода</t>
  </si>
  <si>
    <t>Колесникова Юлия Петровна</t>
  </si>
  <si>
    <t xml:space="preserve">Протокол заседания жюри муниципальногольного  этапа всероссийской олимпиады школьников </t>
  </si>
  <si>
    <t xml:space="preserve">Протокол заседания жюри муниципального  этапа всероссийской олимпиады школьников </t>
  </si>
  <si>
    <t xml:space="preserve">Максимальное количество баллов    </t>
  </si>
  <si>
    <t>1. Утверждение рейтинга участников муниципального этапа всероссийской олимпиады школьников по экологии, 11 класс</t>
  </si>
  <si>
    <t>2. Утверждение победителей и призеров муниципального этапа всероссийской олимпиады школьников по экологии, 11 класс</t>
  </si>
  <si>
    <t>1. Утвердить рейтинг участников мунииципального этапа всероссийской олимпиады школьников по экологии, 11 класс</t>
  </si>
  <si>
    <t>2. Утвердить список победителей и призеров муниципального этапа всероссийской олимпиады школьников по экологии, 11 класс</t>
  </si>
  <si>
    <t>Толкачева</t>
  </si>
  <si>
    <t>1. Утверждение рейтинга участников муниципального этапа всероссийской олимпиады школьников по экологии, 10 класс</t>
  </si>
  <si>
    <t>2. Утверждение победителей и призеров муниципального этапа всероссийской олимпиады школьников по экологии, 10 класс</t>
  </si>
  <si>
    <t>1. Утвердить рейтинг участников муниципального этапа всероссийской олимпиады школьников по экологии, 10 класс</t>
  </si>
  <si>
    <t>2. Утвердить список победителей и призеров муниципального  этапа всероссийской олимпиады школьников по экологии, 10 класс</t>
  </si>
  <si>
    <t>Анжелика</t>
  </si>
  <si>
    <t>1. Утверждение рейтинга участников муниципального этапа всероссийской олимпиады школьников по экологии, 8 класс</t>
  </si>
  <si>
    <t>2. Утверждение победителей и призеров муниципального  этапа всероссийской олимпиады школьников по экологии, 8 класс</t>
  </si>
  <si>
    <t>1. Утвердить рейтинг участников муниципального  этапа всероссийской олимпиады школьников по экологии, 8 класс</t>
  </si>
  <si>
    <t>2. Утвердить список победителей и призеров муниципального  этапа всероссийской олимпиады школьников по экологии, 8 класс</t>
  </si>
  <si>
    <t>Количество участников   24</t>
  </si>
  <si>
    <t xml:space="preserve">Количество участников 31 </t>
  </si>
  <si>
    <t>Верютина Галина Сергеевна</t>
  </si>
  <si>
    <t>Количество участников    26</t>
  </si>
  <si>
    <t>Ильяна</t>
  </si>
  <si>
    <t>Князева  Н.В</t>
  </si>
  <si>
    <t>Количество участников    22</t>
  </si>
  <si>
    <t>Гулькова Н.В., МБОУ СОШ № 41</t>
  </si>
  <si>
    <t>Гулькова Н.В.</t>
  </si>
  <si>
    <t>Бочарова О.Н..,  МАНОУ «Шуховский лицей»</t>
  </si>
  <si>
    <t>Бочарова О.Н..</t>
  </si>
  <si>
    <r>
      <t>Мартынова Е.И.,</t>
    </r>
    <r>
      <rPr>
        <sz val="11"/>
        <color theme="1"/>
        <rFont val="Calibri"/>
        <family val="2"/>
        <charset val="204"/>
        <scheme val="minor"/>
      </rPr>
      <t xml:space="preserve">     </t>
    </r>
    <r>
      <rPr>
        <sz val="11"/>
        <color theme="1"/>
        <rFont val="Times New Roman"/>
        <family val="1"/>
        <charset val="204"/>
      </rPr>
      <t>МБОУ «Лицей № 9»</t>
    </r>
  </si>
  <si>
    <t xml:space="preserve">Мозохин </t>
  </si>
  <si>
    <t>Шинягин</t>
  </si>
  <si>
    <t>Михайлович</t>
  </si>
  <si>
    <t>12.02.2006</t>
  </si>
  <si>
    <t>Муниципальное бюджетное  общеобразовательное учреждение "Средняя  общеобразовательная школа № 43"  г. Белгорода</t>
  </si>
  <si>
    <t>9А</t>
  </si>
  <si>
    <t>Алексеевич</t>
  </si>
  <si>
    <t xml:space="preserve"> </t>
  </si>
  <si>
    <t>1. Утвердить рейтинг участников муниципального этапа всероссийской олимпиады школьников по экологии, 9 класс</t>
  </si>
  <si>
    <t>2. Утвердить список победителей и призеров муниципального этапа всероссийской олимпиады школьников по экологии, 9 класс</t>
  </si>
  <si>
    <t xml:space="preserve">Бавыкина Н.А, </t>
  </si>
  <si>
    <t xml:space="preserve">Количество участников    </t>
  </si>
  <si>
    <t>Победитель</t>
  </si>
  <si>
    <t>Призёр</t>
  </si>
  <si>
    <t>Участник</t>
  </si>
  <si>
    <t>МБОУ СОШ № 50</t>
  </si>
  <si>
    <t>МБОУ «Гимназия № 5»</t>
  </si>
  <si>
    <t>МАНОУ «Шуховский лицей»</t>
  </si>
  <si>
    <t>МБУДО СЮН</t>
  </si>
  <si>
    <t>Князева Н.В.</t>
  </si>
  <si>
    <t>МБОУ СОШ № 4</t>
  </si>
  <si>
    <t>Бочарова О.Н.</t>
  </si>
  <si>
    <t>МАОУ «ЦО № 1»</t>
  </si>
  <si>
    <t>МБОУ СОШ № 43</t>
  </si>
  <si>
    <t>МБОУ «Лицей № 9»</t>
  </si>
  <si>
    <t>Дата   03.12.2019 г.</t>
  </si>
  <si>
    <t xml:space="preserve">Итоговый протокол заседания жюри муниципального  этапа всероссийской олимпиады школьников 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</si>
</sst>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26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indexed="5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18" fillId="0" borderId="0"/>
  </cellStyleXfs>
  <cellXfs count="181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0" borderId="2" xfId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 wrapText="1"/>
    </xf>
    <xf numFmtId="14" fontId="2" fillId="0" borderId="0" xfId="0" applyNumberFormat="1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2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Font="1"/>
    <xf numFmtId="0" fontId="1" fillId="0" borderId="0" xfId="0" applyFont="1" applyBorder="1" applyAlignment="1">
      <alignment horizontal="right" vertical="center" wrapText="1"/>
    </xf>
    <xf numFmtId="0" fontId="9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14" fillId="0" borderId="0" xfId="0" applyFont="1"/>
    <xf numFmtId="0" fontId="15" fillId="0" borderId="0" xfId="0" applyFont="1"/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6" fillId="0" borderId="0" xfId="0" applyFont="1"/>
    <xf numFmtId="0" fontId="2" fillId="0" borderId="0" xfId="0" applyFont="1" applyAlignment="1">
      <alignment horizontal="left" vertical="center" wrapText="1"/>
    </xf>
    <xf numFmtId="14" fontId="12" fillId="2" borderId="2" xfId="0" applyNumberFormat="1" applyFont="1" applyFill="1" applyBorder="1" applyAlignment="1">
      <alignment horizontal="center" vertical="center" wrapText="1"/>
    </xf>
    <xf numFmtId="0" fontId="15" fillId="2" borderId="0" xfId="0" applyFont="1" applyFill="1"/>
    <xf numFmtId="0" fontId="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2" borderId="0" xfId="0" applyFont="1" applyFill="1"/>
    <xf numFmtId="0" fontId="0" fillId="0" borderId="0" xfId="0" applyFont="1" applyFill="1"/>
    <xf numFmtId="14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2" borderId="2" xfId="1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2" xfId="1" applyFont="1" applyFill="1" applyBorder="1" applyAlignment="1">
      <alignment horizontal="left" vertical="center" wrapText="1"/>
    </xf>
    <xf numFmtId="0" fontId="11" fillId="2" borderId="2" xfId="1" applyFont="1" applyFill="1" applyBorder="1" applyAlignment="1">
      <alignment horizontal="center" vertical="center" wrapText="1"/>
    </xf>
    <xf numFmtId="14" fontId="1" fillId="0" borderId="2" xfId="2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2" xfId="2" applyFont="1" applyBorder="1" applyAlignment="1">
      <alignment horizontal="center" wrapText="1"/>
    </xf>
    <xf numFmtId="14" fontId="9" fillId="0" borderId="2" xfId="2" applyNumberFormat="1" applyFont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wrapText="1"/>
    </xf>
    <xf numFmtId="14" fontId="1" fillId="0" borderId="2" xfId="0" applyNumberFormat="1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center" vertical="top" wrapText="1"/>
    </xf>
    <xf numFmtId="0" fontId="1" fillId="0" borderId="2" xfId="1" applyNumberFormat="1" applyFont="1" applyFill="1" applyBorder="1" applyAlignment="1">
      <alignment horizontal="center" vertical="top" wrapText="1"/>
    </xf>
    <xf numFmtId="1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0" fillId="0" borderId="2" xfId="1" applyFont="1" applyFill="1" applyBorder="1" applyAlignment="1">
      <alignment horizontal="center" vertical="center" wrapText="1"/>
    </xf>
    <xf numFmtId="14" fontId="1" fillId="0" borderId="2" xfId="0" applyNumberFormat="1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wrapText="1"/>
    </xf>
    <xf numFmtId="0" fontId="6" fillId="0" borderId="2" xfId="1" applyFont="1" applyFill="1" applyBorder="1" applyAlignment="1">
      <alignment horizontal="center" wrapText="1"/>
    </xf>
    <xf numFmtId="0" fontId="9" fillId="0" borderId="2" xfId="2" applyFont="1" applyFill="1" applyBorder="1" applyAlignment="1">
      <alignment horizontal="center" wrapText="1"/>
    </xf>
    <xf numFmtId="14" fontId="9" fillId="0" borderId="2" xfId="2" applyNumberFormat="1" applyFont="1" applyFill="1" applyBorder="1" applyAlignment="1">
      <alignment horizontal="center" wrapText="1"/>
    </xf>
    <xf numFmtId="0" fontId="10" fillId="0" borderId="2" xfId="3" applyFont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 wrapText="1"/>
    </xf>
    <xf numFmtId="0" fontId="1" fillId="0" borderId="2" xfId="4" applyFont="1" applyFill="1" applyBorder="1" applyAlignment="1">
      <alignment horizontal="center" vertical="center" wrapText="1"/>
    </xf>
    <xf numFmtId="14" fontId="1" fillId="0" borderId="2" xfId="1" applyNumberFormat="1" applyFont="1" applyBorder="1" applyAlignment="1">
      <alignment horizontal="center" vertical="center" wrapText="1"/>
    </xf>
    <xf numFmtId="0" fontId="1" fillId="0" borderId="2" xfId="4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top" wrapText="1"/>
    </xf>
    <xf numFmtId="14" fontId="6" fillId="0" borderId="2" xfId="1" applyNumberFormat="1" applyFont="1" applyFill="1" applyBorder="1" applyAlignment="1">
      <alignment horizontal="center" vertical="top" wrapText="1"/>
    </xf>
    <xf numFmtId="0" fontId="10" fillId="0" borderId="2" xfId="5" applyFont="1" applyBorder="1" applyAlignment="1">
      <alignment horizontal="center" vertical="center" wrapText="1"/>
    </xf>
    <xf numFmtId="14" fontId="9" fillId="0" borderId="2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  <xf numFmtId="14" fontId="1" fillId="0" borderId="2" xfId="1" applyNumberFormat="1" applyFont="1" applyBorder="1" applyAlignment="1">
      <alignment horizontal="center" wrapText="1"/>
    </xf>
    <xf numFmtId="14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14" fontId="19" fillId="0" borderId="2" xfId="0" applyNumberFormat="1" applyFont="1" applyBorder="1" applyAlignment="1">
      <alignment horizontal="center" vertical="top" wrapText="1"/>
    </xf>
    <xf numFmtId="164" fontId="10" fillId="0" borderId="2" xfId="1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7" fillId="0" borderId="0" xfId="0" applyFont="1"/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14" fontId="10" fillId="0" borderId="2" xfId="0" applyNumberFormat="1" applyFont="1" applyBorder="1" applyAlignment="1">
      <alignment horizontal="center" vertical="top" wrapText="1"/>
    </xf>
    <xf numFmtId="14" fontId="12" fillId="0" borderId="2" xfId="0" applyNumberFormat="1" applyFont="1" applyBorder="1" applyAlignment="1">
      <alignment horizontal="center" vertical="top" wrapText="1"/>
    </xf>
    <xf numFmtId="0" fontId="13" fillId="0" borderId="2" xfId="1" applyFont="1" applyFill="1" applyBorder="1" applyAlignment="1">
      <alignment horizontal="left" vertical="top" wrapText="1"/>
    </xf>
    <xf numFmtId="0" fontId="12" fillId="0" borderId="2" xfId="1" applyNumberFormat="1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1" fillId="0" borderId="2" xfId="1" applyFont="1" applyFill="1" applyBorder="1" applyAlignment="1">
      <alignment horizontal="center" vertical="top" wrapText="1"/>
    </xf>
    <xf numFmtId="0" fontId="0" fillId="0" borderId="2" xfId="0" applyBorder="1"/>
    <xf numFmtId="0" fontId="10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14" fontId="9" fillId="0" borderId="2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vertical="center" wrapText="1"/>
    </xf>
    <xf numFmtId="0" fontId="20" fillId="0" borderId="2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14" fontId="17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 readingOrder="1"/>
    </xf>
    <xf numFmtId="0" fontId="1" fillId="0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14" fontId="17" fillId="0" borderId="2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2" xfId="2" applyFont="1" applyFill="1" applyBorder="1" applyAlignment="1">
      <alignment horizontal="center" vertical="top" wrapText="1"/>
    </xf>
    <xf numFmtId="14" fontId="1" fillId="0" borderId="2" xfId="2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2" xfId="2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4" fontId="1" fillId="0" borderId="2" xfId="2" applyNumberFormat="1" applyFont="1" applyFill="1" applyBorder="1" applyAlignment="1">
      <alignment horizontal="center" wrapText="1"/>
    </xf>
    <xf numFmtId="0" fontId="6" fillId="0" borderId="0" xfId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0" fillId="0" borderId="0" xfId="0" applyFont="1"/>
    <xf numFmtId="0" fontId="1" fillId="0" borderId="0" xfId="0" applyFont="1" applyFill="1" applyBorder="1" applyAlignment="1">
      <alignment horizontal="center" vertical="top"/>
    </xf>
    <xf numFmtId="0" fontId="0" fillId="0" borderId="0" xfId="0" applyBorder="1" applyAlignment="1">
      <alignment horizontal="left"/>
    </xf>
    <xf numFmtId="14" fontId="17" fillId="0" borderId="0" xfId="0" applyNumberFormat="1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center" vertical="top" wrapText="1"/>
    </xf>
    <xf numFmtId="0" fontId="1" fillId="0" borderId="0" xfId="1" applyNumberFormat="1" applyFont="1" applyFill="1" applyBorder="1" applyAlignment="1">
      <alignment horizontal="center" vertical="top" wrapText="1"/>
    </xf>
    <xf numFmtId="0" fontId="0" fillId="0" borderId="0" xfId="0" applyBorder="1"/>
    <xf numFmtId="0" fontId="1" fillId="2" borderId="2" xfId="0" applyFont="1" applyFill="1" applyBorder="1" applyAlignment="1">
      <alignment vertical="center"/>
    </xf>
    <xf numFmtId="14" fontId="13" fillId="2" borderId="2" xfId="0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top" wrapText="1"/>
    </xf>
    <xf numFmtId="0" fontId="1" fillId="2" borderId="2" xfId="1" applyNumberFormat="1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left" vertical="center"/>
    </xf>
    <xf numFmtId="0" fontId="1" fillId="0" borderId="2" xfId="1" applyFont="1" applyFill="1" applyBorder="1" applyAlignment="1">
      <alignment horizontal="left" vertical="center"/>
    </xf>
    <xf numFmtId="14" fontId="1" fillId="0" borderId="2" xfId="0" applyNumberFormat="1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/>
    </xf>
    <xf numFmtId="14" fontId="20" fillId="3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top" wrapTex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22" fillId="0" borderId="2" xfId="0" applyFont="1" applyBorder="1"/>
    <xf numFmtId="0" fontId="24" fillId="0" borderId="0" xfId="0" applyFont="1" applyAlignment="1">
      <alignment horizontal="right" vertical="center" wrapText="1"/>
    </xf>
    <xf numFmtId="0" fontId="23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</cellXfs>
  <cellStyles count="6">
    <cellStyle name="TableStyleLight1" xfId="3"/>
    <cellStyle name="Обычный" xfId="0" builtinId="0"/>
    <cellStyle name="Обычный 2" xfId="1"/>
    <cellStyle name="Обычный 2 2" xfId="4"/>
    <cellStyle name="Обычный 3" xfId="2"/>
    <cellStyle name="Обычный 3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61</xdr:row>
      <xdr:rowOff>0</xdr:rowOff>
    </xdr:from>
    <xdr:to>
      <xdr:col>5</xdr:col>
      <xdr:colOff>361676</xdr:colOff>
      <xdr:row>75</xdr:row>
      <xdr:rowOff>99668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79461" y="19383910"/>
          <a:ext cx="4822372" cy="27024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3"/>
  <sheetViews>
    <sheetView topLeftCell="A37" zoomScale="85" zoomScaleNormal="85" workbookViewId="0">
      <selection activeCell="J61" sqref="J61"/>
    </sheetView>
  </sheetViews>
  <sheetFormatPr defaultRowHeight="15"/>
  <cols>
    <col min="1" max="1" width="8" customWidth="1"/>
    <col min="2" max="2" width="13.85546875" hidden="1" customWidth="1"/>
    <col min="3" max="3" width="13.140625" hidden="1" customWidth="1"/>
    <col min="4" max="4" width="16.140625" hidden="1" customWidth="1"/>
    <col min="5" max="5" width="14.28515625" customWidth="1"/>
    <col min="6" max="6" width="13.5703125" style="26" hidden="1" customWidth="1"/>
    <col min="7" max="7" width="49.42578125" hidden="1" customWidth="1"/>
    <col min="8" max="8" width="10.28515625" hidden="1" customWidth="1"/>
    <col min="9" max="9" width="17.85546875" hidden="1" customWidth="1"/>
    <col min="10" max="10" width="7.42578125" customWidth="1"/>
    <col min="11" max="11" width="6.7109375" customWidth="1"/>
    <col min="12" max="12" width="6.28515625" customWidth="1"/>
    <col min="14" max="14" width="16.140625" customWidth="1"/>
  </cols>
  <sheetData>
    <row r="1" spans="1:15">
      <c r="A1" s="1"/>
      <c r="B1" s="172" t="s">
        <v>383</v>
      </c>
      <c r="C1" s="172"/>
      <c r="D1" s="172"/>
      <c r="E1" s="172"/>
      <c r="F1" s="172"/>
      <c r="G1" s="172"/>
      <c r="H1" s="172"/>
      <c r="I1" s="172"/>
      <c r="J1" s="139"/>
      <c r="K1" s="139"/>
      <c r="L1" s="139"/>
      <c r="M1" s="2"/>
      <c r="N1" s="2"/>
    </row>
    <row r="2" spans="1:15">
      <c r="A2" s="1"/>
      <c r="B2" s="172" t="s">
        <v>0</v>
      </c>
      <c r="C2" s="172"/>
      <c r="D2" s="172" t="s">
        <v>41</v>
      </c>
      <c r="E2" s="172"/>
      <c r="F2" s="172"/>
      <c r="G2" s="3"/>
      <c r="H2" s="3"/>
      <c r="I2" s="3"/>
      <c r="J2" s="3"/>
      <c r="K2" s="3"/>
      <c r="L2" s="3"/>
      <c r="M2" s="2"/>
      <c r="N2" s="2"/>
    </row>
    <row r="3" spans="1:15">
      <c r="A3" s="1"/>
      <c r="B3" s="174" t="s">
        <v>346</v>
      </c>
      <c r="C3" s="174"/>
      <c r="D3" s="174"/>
      <c r="E3" s="174"/>
      <c r="F3" s="174"/>
      <c r="G3" s="14"/>
      <c r="H3" s="4"/>
      <c r="I3" s="4"/>
      <c r="J3" s="4"/>
      <c r="K3" s="4"/>
      <c r="L3" s="4"/>
      <c r="M3" s="2"/>
      <c r="N3" s="2"/>
    </row>
    <row r="4" spans="1:15">
      <c r="A4" s="1"/>
      <c r="B4" s="172" t="s">
        <v>1</v>
      </c>
      <c r="C4" s="172"/>
      <c r="D4" s="172"/>
      <c r="E4" s="172"/>
      <c r="F4" s="172"/>
      <c r="G4" s="3">
        <v>7</v>
      </c>
      <c r="H4" s="3"/>
      <c r="I4" s="5"/>
      <c r="J4" s="5"/>
      <c r="K4" s="5"/>
      <c r="L4" s="5"/>
      <c r="M4" s="2"/>
      <c r="N4" s="2"/>
    </row>
    <row r="5" spans="1:15">
      <c r="A5" s="1"/>
      <c r="B5" s="172" t="s">
        <v>406</v>
      </c>
      <c r="C5" s="172"/>
      <c r="D5" s="172"/>
      <c r="E5" s="172"/>
      <c r="F5" s="172"/>
      <c r="G5" s="3"/>
      <c r="H5" s="3"/>
      <c r="I5" s="5"/>
      <c r="J5" s="5"/>
      <c r="K5" s="5"/>
      <c r="L5" s="5"/>
      <c r="M5" s="2"/>
      <c r="N5" s="2"/>
    </row>
    <row r="6" spans="1:15">
      <c r="A6" s="1"/>
      <c r="B6" s="172" t="s">
        <v>2</v>
      </c>
      <c r="C6" s="172"/>
      <c r="D6" s="172"/>
      <c r="E6" s="172"/>
      <c r="F6" s="172"/>
      <c r="G6" s="3"/>
      <c r="H6" s="3"/>
      <c r="I6" s="5"/>
      <c r="J6" s="5"/>
      <c r="K6" s="5"/>
      <c r="L6" s="5"/>
      <c r="M6" s="2"/>
      <c r="N6" s="2"/>
    </row>
    <row r="7" spans="1:15" ht="15" customHeight="1">
      <c r="A7" s="1"/>
      <c r="B7" s="171" t="s">
        <v>170</v>
      </c>
      <c r="C7" s="171"/>
      <c r="D7" s="175" t="s">
        <v>171</v>
      </c>
      <c r="E7" s="175"/>
      <c r="F7" s="175"/>
      <c r="G7" s="175"/>
      <c r="H7" s="175"/>
      <c r="I7" s="5"/>
      <c r="J7" s="5"/>
      <c r="K7" s="5"/>
      <c r="L7" s="5"/>
      <c r="M7" s="2"/>
      <c r="N7" s="2"/>
    </row>
    <row r="8" spans="1:15">
      <c r="A8" s="1"/>
      <c r="B8" s="171" t="s">
        <v>3</v>
      </c>
      <c r="C8" s="171"/>
      <c r="D8" s="171"/>
      <c r="E8" s="171"/>
      <c r="F8" s="171"/>
      <c r="G8" s="171"/>
      <c r="H8" s="33"/>
      <c r="I8" s="5"/>
      <c r="J8" s="5"/>
      <c r="K8" s="5"/>
      <c r="L8" s="5"/>
      <c r="M8" s="2"/>
      <c r="N8" s="2"/>
    </row>
    <row r="9" spans="1:15">
      <c r="A9" s="1"/>
      <c r="B9" s="171" t="s">
        <v>172</v>
      </c>
      <c r="C9" s="171"/>
      <c r="D9" s="34" t="s">
        <v>173</v>
      </c>
      <c r="E9" s="34"/>
      <c r="F9" s="41"/>
      <c r="G9" s="31"/>
      <c r="H9" s="33"/>
      <c r="I9" s="5"/>
      <c r="J9" s="5"/>
      <c r="K9" s="5"/>
      <c r="L9" s="5"/>
      <c r="M9" s="2"/>
      <c r="N9" s="2"/>
    </row>
    <row r="10" spans="1:15" ht="28.5" customHeight="1">
      <c r="A10" s="1"/>
      <c r="B10" s="171" t="s">
        <v>174</v>
      </c>
      <c r="C10" s="171"/>
      <c r="D10" s="34" t="s">
        <v>175</v>
      </c>
      <c r="E10" s="34"/>
      <c r="F10" s="41"/>
      <c r="G10" s="31"/>
      <c r="H10" s="33"/>
      <c r="I10" s="5"/>
      <c r="J10" s="5"/>
      <c r="K10" s="5"/>
      <c r="L10" s="5"/>
      <c r="M10" s="2"/>
      <c r="N10" s="2"/>
    </row>
    <row r="11" spans="1:15">
      <c r="A11" s="1"/>
      <c r="B11" s="36" t="s">
        <v>4</v>
      </c>
      <c r="D11" s="6"/>
      <c r="E11" s="6"/>
      <c r="F11" s="41"/>
      <c r="H11" s="33"/>
      <c r="I11" s="5"/>
      <c r="J11" s="5"/>
      <c r="K11" s="5"/>
      <c r="L11" s="5"/>
      <c r="M11" s="2"/>
      <c r="N11" s="2"/>
    </row>
    <row r="12" spans="1:15" ht="15.75">
      <c r="A12" s="1"/>
      <c r="B12" s="103" t="s">
        <v>348</v>
      </c>
      <c r="C12" s="6"/>
      <c r="D12" s="6"/>
      <c r="E12" s="6"/>
      <c r="F12" s="42"/>
      <c r="G12" s="103" t="s">
        <v>183</v>
      </c>
      <c r="H12" s="33"/>
      <c r="I12" s="5"/>
      <c r="J12" s="5"/>
      <c r="K12" s="5"/>
      <c r="L12" s="5"/>
      <c r="M12" s="2"/>
      <c r="N12" s="2"/>
    </row>
    <row r="13" spans="1:15" ht="15.75">
      <c r="A13" s="1"/>
      <c r="B13" s="103" t="s">
        <v>347</v>
      </c>
      <c r="C13" s="37"/>
      <c r="D13" s="37"/>
      <c r="E13" s="37"/>
      <c r="F13" s="41"/>
      <c r="G13" s="103" t="s">
        <v>407</v>
      </c>
      <c r="H13" s="33"/>
      <c r="I13" s="5"/>
      <c r="J13" s="5"/>
      <c r="K13" s="5"/>
      <c r="L13" s="5"/>
      <c r="M13" s="2"/>
      <c r="N13" s="2"/>
    </row>
    <row r="14" spans="1:15">
      <c r="A14" s="1"/>
      <c r="B14" s="8" t="s">
        <v>5</v>
      </c>
      <c r="C14" s="9"/>
      <c r="D14" s="9"/>
      <c r="E14" s="9"/>
      <c r="F14" s="7"/>
      <c r="H14" s="9"/>
      <c r="I14" s="9"/>
      <c r="J14" s="9"/>
      <c r="K14" s="9"/>
      <c r="L14" s="9"/>
      <c r="M14" s="9"/>
      <c r="N14" s="2"/>
      <c r="O14" s="2"/>
    </row>
    <row r="15" spans="1:15">
      <c r="A15" s="1"/>
      <c r="B15" s="9" t="s">
        <v>60</v>
      </c>
      <c r="C15" s="9"/>
      <c r="D15" s="9"/>
      <c r="E15" s="9"/>
      <c r="F15" s="7"/>
      <c r="G15" s="7"/>
      <c r="H15" s="9"/>
      <c r="I15" s="9"/>
      <c r="J15" s="9"/>
      <c r="K15" s="9"/>
      <c r="L15" s="9"/>
      <c r="M15" s="9"/>
      <c r="N15" s="2"/>
      <c r="O15" s="10"/>
    </row>
    <row r="16" spans="1:15">
      <c r="A16" s="1"/>
      <c r="B16" s="9" t="s">
        <v>61</v>
      </c>
      <c r="C16" s="9"/>
      <c r="D16" s="9"/>
      <c r="E16" s="9"/>
      <c r="F16" s="7"/>
      <c r="G16" s="7"/>
      <c r="H16" s="9"/>
      <c r="I16" s="9"/>
      <c r="J16" s="9"/>
      <c r="K16" s="9"/>
      <c r="L16" s="9"/>
      <c r="M16" s="9"/>
      <c r="N16" s="2"/>
      <c r="O16" s="2"/>
    </row>
    <row r="17" spans="1:14">
      <c r="A17" s="1"/>
      <c r="B17" s="9" t="s">
        <v>6</v>
      </c>
      <c r="C17" s="9"/>
      <c r="D17" s="9"/>
      <c r="E17" s="9"/>
      <c r="F17" s="7"/>
      <c r="G17" s="9"/>
      <c r="H17" s="9"/>
      <c r="I17" s="9"/>
      <c r="J17" s="9"/>
      <c r="K17" s="9"/>
      <c r="L17" s="9"/>
      <c r="M17" s="2"/>
      <c r="N17" s="2"/>
    </row>
    <row r="18" spans="1:14">
      <c r="A18" s="1"/>
      <c r="B18" s="173" t="s">
        <v>62</v>
      </c>
      <c r="C18" s="173"/>
      <c r="D18" s="173"/>
      <c r="E18" s="173"/>
      <c r="F18" s="173"/>
      <c r="G18" s="173"/>
      <c r="H18" s="173"/>
      <c r="I18" s="173"/>
      <c r="J18" s="140"/>
      <c r="K18" s="140"/>
      <c r="L18" s="140"/>
      <c r="M18" s="11"/>
      <c r="N18" s="11"/>
    </row>
    <row r="19" spans="1:14">
      <c r="A19" s="1"/>
      <c r="B19" s="173" t="s">
        <v>63</v>
      </c>
      <c r="C19" s="173"/>
      <c r="D19" s="173"/>
      <c r="E19" s="173"/>
      <c r="F19" s="173"/>
      <c r="G19" s="173"/>
      <c r="H19" s="173"/>
      <c r="I19" s="173"/>
      <c r="J19" s="140"/>
      <c r="K19" s="140"/>
      <c r="L19" s="140"/>
      <c r="M19" s="11"/>
      <c r="N19" s="11"/>
    </row>
    <row r="20" spans="1:14">
      <c r="A20" s="1"/>
      <c r="B20" s="130"/>
      <c r="C20" s="130"/>
      <c r="D20" s="130"/>
      <c r="E20" s="130"/>
      <c r="F20" s="130"/>
      <c r="G20" s="130"/>
      <c r="H20" s="130"/>
      <c r="I20" s="130"/>
      <c r="J20" s="140"/>
      <c r="K20" s="140"/>
      <c r="L20" s="140"/>
      <c r="M20" s="11"/>
      <c r="N20" s="11"/>
    </row>
    <row r="21" spans="1:14" ht="42.75">
      <c r="A21" s="20" t="s">
        <v>7</v>
      </c>
      <c r="B21" s="20" t="s">
        <v>8</v>
      </c>
      <c r="C21" s="20" t="s">
        <v>9</v>
      </c>
      <c r="D21" s="20" t="s">
        <v>10</v>
      </c>
      <c r="E21" s="20" t="s">
        <v>181</v>
      </c>
      <c r="F21" s="20" t="s">
        <v>11</v>
      </c>
      <c r="G21" s="20" t="s">
        <v>12</v>
      </c>
      <c r="H21" s="20" t="s">
        <v>13</v>
      </c>
      <c r="I21" s="20" t="s">
        <v>14</v>
      </c>
      <c r="J21" s="20"/>
      <c r="K21" s="20"/>
      <c r="L21" s="20"/>
      <c r="M21" s="20" t="s">
        <v>15</v>
      </c>
      <c r="N21" s="20" t="s">
        <v>16</v>
      </c>
    </row>
    <row r="22" spans="1:14" s="22" customFormat="1" ht="30">
      <c r="A22" s="15">
        <v>1</v>
      </c>
      <c r="B22" s="63" t="s">
        <v>195</v>
      </c>
      <c r="C22" s="63" t="s">
        <v>196</v>
      </c>
      <c r="D22" s="63" t="s">
        <v>23</v>
      </c>
      <c r="E22" s="63">
        <v>407</v>
      </c>
      <c r="F22" s="64">
        <v>38975</v>
      </c>
      <c r="G22" s="12" t="s">
        <v>131</v>
      </c>
      <c r="H22" s="61" t="s">
        <v>128</v>
      </c>
      <c r="I22" s="13" t="s">
        <v>136</v>
      </c>
      <c r="J22" s="13"/>
      <c r="K22" s="13"/>
      <c r="L22" s="13"/>
      <c r="M22" s="15">
        <f>SUM(J22:L22)</f>
        <v>0</v>
      </c>
      <c r="N22" s="17"/>
    </row>
    <row r="23" spans="1:14" s="22" customFormat="1" ht="60">
      <c r="A23" s="17">
        <v>2</v>
      </c>
      <c r="B23" s="17" t="s">
        <v>197</v>
      </c>
      <c r="C23" s="65" t="s">
        <v>163</v>
      </c>
      <c r="D23" s="55" t="s">
        <v>164</v>
      </c>
      <c r="E23" s="55">
        <v>207</v>
      </c>
      <c r="F23" s="66">
        <v>38935</v>
      </c>
      <c r="G23" s="12" t="s">
        <v>198</v>
      </c>
      <c r="H23" s="17">
        <v>7</v>
      </c>
      <c r="I23" s="13" t="s">
        <v>165</v>
      </c>
      <c r="J23" s="13"/>
      <c r="K23" s="13"/>
      <c r="L23" s="13"/>
      <c r="M23" s="15">
        <f t="shared" ref="M23:M43" si="0">SUM(J23:L23)</f>
        <v>0</v>
      </c>
      <c r="N23" s="17"/>
    </row>
    <row r="24" spans="1:14" s="22" customFormat="1" ht="45" customHeight="1">
      <c r="A24" s="15">
        <v>3</v>
      </c>
      <c r="B24" s="17" t="s">
        <v>199</v>
      </c>
      <c r="C24" s="65" t="s">
        <v>48</v>
      </c>
      <c r="D24" s="55" t="s">
        <v>46</v>
      </c>
      <c r="E24" s="55">
        <v>2107</v>
      </c>
      <c r="F24" s="67">
        <v>38863</v>
      </c>
      <c r="G24" s="12" t="s">
        <v>200</v>
      </c>
      <c r="H24" s="17">
        <v>7</v>
      </c>
      <c r="I24" s="13" t="s">
        <v>124</v>
      </c>
      <c r="J24" s="13"/>
      <c r="K24" s="13"/>
      <c r="L24" s="13"/>
      <c r="M24" s="15">
        <f t="shared" si="0"/>
        <v>0</v>
      </c>
      <c r="N24" s="17"/>
    </row>
    <row r="25" spans="1:14" s="22" customFormat="1" ht="47.25" customHeight="1">
      <c r="A25" s="17">
        <v>4</v>
      </c>
      <c r="B25" s="12" t="s">
        <v>201</v>
      </c>
      <c r="C25" s="12" t="s">
        <v>69</v>
      </c>
      <c r="D25" s="55" t="s">
        <v>27</v>
      </c>
      <c r="E25" s="55">
        <v>1907</v>
      </c>
      <c r="F25" s="66">
        <v>38972</v>
      </c>
      <c r="G25" s="12" t="s">
        <v>202</v>
      </c>
      <c r="H25" s="17">
        <v>7</v>
      </c>
      <c r="I25" s="13" t="s">
        <v>193</v>
      </c>
      <c r="J25" s="13"/>
      <c r="K25" s="13"/>
      <c r="L25" s="13"/>
      <c r="M25" s="15">
        <f t="shared" si="0"/>
        <v>0</v>
      </c>
      <c r="N25" s="17"/>
    </row>
    <row r="26" spans="1:14" ht="30" customHeight="1">
      <c r="A26" s="15">
        <v>5</v>
      </c>
      <c r="B26" s="12" t="s">
        <v>203</v>
      </c>
      <c r="C26" s="15" t="s">
        <v>97</v>
      </c>
      <c r="D26" s="15" t="s">
        <v>80</v>
      </c>
      <c r="E26" s="15">
        <v>1607</v>
      </c>
      <c r="F26" s="16">
        <v>38794</v>
      </c>
      <c r="G26" s="15" t="s">
        <v>204</v>
      </c>
      <c r="H26" s="17">
        <v>7</v>
      </c>
      <c r="I26" s="15" t="s">
        <v>205</v>
      </c>
      <c r="J26" s="15"/>
      <c r="K26" s="15"/>
      <c r="L26" s="15"/>
      <c r="M26" s="15">
        <f t="shared" si="0"/>
        <v>0</v>
      </c>
      <c r="N26" s="15"/>
    </row>
    <row r="27" spans="1:14" ht="37.5" customHeight="1">
      <c r="A27" s="17">
        <v>6</v>
      </c>
      <c r="B27" s="68" t="s">
        <v>147</v>
      </c>
      <c r="C27" s="68" t="s">
        <v>69</v>
      </c>
      <c r="D27" s="68" t="s">
        <v>74</v>
      </c>
      <c r="E27" s="68">
        <v>1807</v>
      </c>
      <c r="F27" s="67">
        <v>38927</v>
      </c>
      <c r="G27" s="69" t="s">
        <v>144</v>
      </c>
      <c r="H27" s="17">
        <v>7</v>
      </c>
      <c r="I27" s="70" t="s">
        <v>145</v>
      </c>
      <c r="J27" s="70"/>
      <c r="K27" s="70"/>
      <c r="L27" s="70"/>
      <c r="M27" s="15">
        <f t="shared" si="0"/>
        <v>0</v>
      </c>
      <c r="N27" s="18"/>
    </row>
    <row r="28" spans="1:14" ht="35.25" customHeight="1">
      <c r="A28" s="15">
        <v>7</v>
      </c>
      <c r="B28" s="63" t="s">
        <v>206</v>
      </c>
      <c r="C28" s="63" t="s">
        <v>207</v>
      </c>
      <c r="D28" s="63" t="s">
        <v>208</v>
      </c>
      <c r="E28" s="63">
        <v>2007</v>
      </c>
      <c r="F28" s="64">
        <v>38658</v>
      </c>
      <c r="G28" s="12" t="s">
        <v>131</v>
      </c>
      <c r="H28" s="17">
        <v>7</v>
      </c>
      <c r="I28" s="13" t="s">
        <v>136</v>
      </c>
      <c r="J28" s="13"/>
      <c r="K28" s="13"/>
      <c r="L28" s="13"/>
      <c r="M28" s="15">
        <f t="shared" si="0"/>
        <v>0</v>
      </c>
      <c r="N28" s="17"/>
    </row>
    <row r="29" spans="1:14" ht="30">
      <c r="A29" s="17">
        <v>8</v>
      </c>
      <c r="B29" s="68" t="s">
        <v>146</v>
      </c>
      <c r="C29" s="68" t="s">
        <v>56</v>
      </c>
      <c r="D29" s="68" t="s">
        <v>49</v>
      </c>
      <c r="E29" s="68">
        <v>507</v>
      </c>
      <c r="F29" s="67">
        <v>39068</v>
      </c>
      <c r="G29" s="69" t="s">
        <v>144</v>
      </c>
      <c r="H29" s="17">
        <v>7</v>
      </c>
      <c r="I29" s="70" t="s">
        <v>145</v>
      </c>
      <c r="J29" s="70"/>
      <c r="K29" s="70"/>
      <c r="L29" s="70"/>
      <c r="M29" s="15">
        <f t="shared" si="0"/>
        <v>0</v>
      </c>
      <c r="N29" s="18"/>
    </row>
    <row r="30" spans="1:14" ht="45">
      <c r="A30" s="15">
        <v>9</v>
      </c>
      <c r="B30" s="12" t="s">
        <v>209</v>
      </c>
      <c r="C30" s="12" t="s">
        <v>53</v>
      </c>
      <c r="D30" s="55" t="s">
        <v>210</v>
      </c>
      <c r="E30" s="55">
        <v>1107</v>
      </c>
      <c r="F30" s="67">
        <v>38755</v>
      </c>
      <c r="G30" s="12" t="s">
        <v>211</v>
      </c>
      <c r="H30" s="17">
        <v>7</v>
      </c>
      <c r="I30" s="13" t="s">
        <v>212</v>
      </c>
      <c r="J30" s="13"/>
      <c r="K30" s="13"/>
      <c r="L30" s="13"/>
      <c r="M30" s="15">
        <f t="shared" si="0"/>
        <v>0</v>
      </c>
      <c r="N30" s="17"/>
    </row>
    <row r="31" spans="1:14" s="29" customFormat="1" ht="30">
      <c r="A31" s="17">
        <v>10</v>
      </c>
      <c r="B31" s="73" t="s">
        <v>213</v>
      </c>
      <c r="C31" s="73" t="s">
        <v>69</v>
      </c>
      <c r="D31" s="55" t="s">
        <v>25</v>
      </c>
      <c r="E31" s="55">
        <v>107</v>
      </c>
      <c r="F31" s="74">
        <v>38838</v>
      </c>
      <c r="G31" s="73" t="s">
        <v>214</v>
      </c>
      <c r="H31" s="17">
        <v>7</v>
      </c>
      <c r="I31" s="55" t="s">
        <v>148</v>
      </c>
      <c r="J31" s="55"/>
      <c r="K31" s="55"/>
      <c r="L31" s="55"/>
      <c r="M31" s="15">
        <f t="shared" si="0"/>
        <v>0</v>
      </c>
      <c r="N31" s="17"/>
    </row>
    <row r="32" spans="1:14" ht="30">
      <c r="A32" s="15">
        <v>11</v>
      </c>
      <c r="B32" s="63" t="s">
        <v>215</v>
      </c>
      <c r="C32" s="63" t="s">
        <v>48</v>
      </c>
      <c r="D32" s="63" t="s">
        <v>49</v>
      </c>
      <c r="E32" s="63">
        <v>1007</v>
      </c>
      <c r="F32" s="64">
        <v>38868</v>
      </c>
      <c r="G32" s="12" t="s">
        <v>131</v>
      </c>
      <c r="H32" s="17">
        <v>7</v>
      </c>
      <c r="I32" s="13" t="s">
        <v>136</v>
      </c>
      <c r="J32" s="13"/>
      <c r="K32" s="13"/>
      <c r="L32" s="13"/>
      <c r="M32" s="15">
        <f t="shared" si="0"/>
        <v>0</v>
      </c>
      <c r="N32" s="15"/>
    </row>
    <row r="33" spans="1:14" ht="30">
      <c r="A33" s="17">
        <v>12</v>
      </c>
      <c r="B33" s="63" t="s">
        <v>216</v>
      </c>
      <c r="C33" s="63" t="s">
        <v>51</v>
      </c>
      <c r="D33" s="63" t="s">
        <v>23</v>
      </c>
      <c r="E33" s="63">
        <v>1507</v>
      </c>
      <c r="F33" s="64">
        <v>38989</v>
      </c>
      <c r="G33" s="12" t="s">
        <v>131</v>
      </c>
      <c r="H33" s="17">
        <v>7</v>
      </c>
      <c r="I33" s="13" t="s">
        <v>136</v>
      </c>
      <c r="J33" s="13"/>
      <c r="K33" s="13"/>
      <c r="L33" s="13"/>
      <c r="M33" s="15">
        <f t="shared" si="0"/>
        <v>0</v>
      </c>
      <c r="N33" s="15"/>
    </row>
    <row r="34" spans="1:14" ht="30">
      <c r="A34" s="15">
        <v>13</v>
      </c>
      <c r="B34" s="63" t="s">
        <v>217</v>
      </c>
      <c r="C34" s="63" t="s">
        <v>123</v>
      </c>
      <c r="D34" s="63" t="s">
        <v>103</v>
      </c>
      <c r="E34" s="63">
        <v>1707</v>
      </c>
      <c r="F34" s="64">
        <v>39028</v>
      </c>
      <c r="G34" s="12" t="s">
        <v>131</v>
      </c>
      <c r="H34" s="17">
        <v>7</v>
      </c>
      <c r="I34" s="13" t="s">
        <v>136</v>
      </c>
      <c r="J34" s="13"/>
      <c r="K34" s="13"/>
      <c r="L34" s="13"/>
      <c r="M34" s="15">
        <f t="shared" si="0"/>
        <v>0</v>
      </c>
      <c r="N34" s="15"/>
    </row>
    <row r="35" spans="1:14" ht="30">
      <c r="A35" s="17">
        <v>14</v>
      </c>
      <c r="B35" s="17" t="s">
        <v>218</v>
      </c>
      <c r="C35" s="65" t="s">
        <v>33</v>
      </c>
      <c r="D35" s="17" t="s">
        <v>151</v>
      </c>
      <c r="E35" s="17">
        <v>707</v>
      </c>
      <c r="F35" s="71">
        <v>38721</v>
      </c>
      <c r="G35" s="12" t="s">
        <v>17</v>
      </c>
      <c r="H35" s="17">
        <v>7</v>
      </c>
      <c r="I35" s="13" t="s">
        <v>43</v>
      </c>
      <c r="J35" s="13"/>
      <c r="K35" s="13"/>
      <c r="L35" s="13"/>
      <c r="M35" s="15">
        <f t="shared" si="0"/>
        <v>0</v>
      </c>
      <c r="N35" s="72"/>
    </row>
    <row r="36" spans="1:14" ht="30">
      <c r="A36" s="15">
        <v>15</v>
      </c>
      <c r="B36" s="15" t="s">
        <v>336</v>
      </c>
      <c r="C36" s="15" t="s">
        <v>404</v>
      </c>
      <c r="D36" s="15" t="s">
        <v>50</v>
      </c>
      <c r="E36" s="15">
        <v>1407</v>
      </c>
      <c r="F36" s="16">
        <v>38974</v>
      </c>
      <c r="G36" s="12" t="s">
        <v>119</v>
      </c>
      <c r="H36" s="17">
        <v>7</v>
      </c>
      <c r="I36" s="15" t="s">
        <v>120</v>
      </c>
      <c r="J36" s="15"/>
      <c r="K36" s="15"/>
      <c r="L36" s="15"/>
      <c r="M36" s="15">
        <f t="shared" si="0"/>
        <v>0</v>
      </c>
      <c r="N36" s="17"/>
    </row>
    <row r="37" spans="1:14" ht="30">
      <c r="A37" s="17">
        <v>16</v>
      </c>
      <c r="B37" s="17" t="s">
        <v>219</v>
      </c>
      <c r="C37" s="17" t="s">
        <v>35</v>
      </c>
      <c r="D37" s="17" t="s">
        <v>49</v>
      </c>
      <c r="E37" s="17">
        <v>807</v>
      </c>
      <c r="F37" s="71">
        <v>38954</v>
      </c>
      <c r="G37" s="12" t="s">
        <v>17</v>
      </c>
      <c r="H37" s="17">
        <v>7</v>
      </c>
      <c r="I37" s="13" t="s">
        <v>43</v>
      </c>
      <c r="J37" s="13"/>
      <c r="K37" s="13"/>
      <c r="L37" s="13"/>
      <c r="M37" s="15">
        <f t="shared" si="0"/>
        <v>0</v>
      </c>
      <c r="N37" s="17"/>
    </row>
    <row r="38" spans="1:14" ht="30">
      <c r="A38" s="15">
        <v>17</v>
      </c>
      <c r="B38" s="12" t="s">
        <v>220</v>
      </c>
      <c r="C38" s="12" t="s">
        <v>85</v>
      </c>
      <c r="D38" s="55" t="s">
        <v>84</v>
      </c>
      <c r="E38" s="55">
        <v>607</v>
      </c>
      <c r="F38" s="67">
        <v>38800</v>
      </c>
      <c r="G38" s="12" t="s">
        <v>86</v>
      </c>
      <c r="H38" s="17">
        <v>7</v>
      </c>
      <c r="I38" s="13" t="s">
        <v>87</v>
      </c>
      <c r="J38" s="13"/>
      <c r="K38" s="13"/>
      <c r="L38" s="13"/>
      <c r="M38" s="15">
        <f t="shared" si="0"/>
        <v>0</v>
      </c>
      <c r="N38" s="17"/>
    </row>
    <row r="39" spans="1:14" ht="45">
      <c r="A39" s="17">
        <v>18</v>
      </c>
      <c r="B39" s="17" t="s">
        <v>125</v>
      </c>
      <c r="C39" s="17" t="s">
        <v>126</v>
      </c>
      <c r="D39" s="17" t="s">
        <v>127</v>
      </c>
      <c r="E39" s="17">
        <v>907</v>
      </c>
      <c r="F39" s="71">
        <v>39036</v>
      </c>
      <c r="G39" s="12" t="s">
        <v>200</v>
      </c>
      <c r="H39" s="17">
        <v>7</v>
      </c>
      <c r="I39" s="13" t="s">
        <v>124</v>
      </c>
      <c r="J39" s="13"/>
      <c r="K39" s="13"/>
      <c r="L39" s="13"/>
      <c r="M39" s="15">
        <f t="shared" si="0"/>
        <v>0</v>
      </c>
      <c r="N39" s="17"/>
    </row>
    <row r="40" spans="1:14" ht="30">
      <c r="A40" s="15">
        <v>19</v>
      </c>
      <c r="B40" s="17" t="s">
        <v>221</v>
      </c>
      <c r="C40" s="17" t="s">
        <v>90</v>
      </c>
      <c r="D40" s="17" t="s">
        <v>98</v>
      </c>
      <c r="E40" s="17">
        <v>307</v>
      </c>
      <c r="F40" s="16">
        <v>39081</v>
      </c>
      <c r="G40" s="12" t="s">
        <v>119</v>
      </c>
      <c r="H40" s="17">
        <v>7</v>
      </c>
      <c r="I40" s="15" t="s">
        <v>120</v>
      </c>
      <c r="J40" s="15"/>
      <c r="K40" s="15"/>
      <c r="L40" s="15"/>
      <c r="M40" s="15">
        <f t="shared" si="0"/>
        <v>0</v>
      </c>
      <c r="N40" s="17"/>
    </row>
    <row r="41" spans="1:14" ht="30">
      <c r="A41" s="17">
        <v>20</v>
      </c>
      <c r="B41" s="18" t="s">
        <v>222</v>
      </c>
      <c r="C41" s="18" t="s">
        <v>51</v>
      </c>
      <c r="D41" s="68" t="s">
        <v>27</v>
      </c>
      <c r="E41" s="68">
        <v>1307</v>
      </c>
      <c r="F41" s="67">
        <v>38729</v>
      </c>
      <c r="G41" s="69" t="s">
        <v>144</v>
      </c>
      <c r="H41" s="17">
        <v>7</v>
      </c>
      <c r="I41" s="70" t="s">
        <v>145</v>
      </c>
      <c r="J41" s="70"/>
      <c r="K41" s="70"/>
      <c r="L41" s="70"/>
      <c r="M41" s="15">
        <f t="shared" si="0"/>
        <v>0</v>
      </c>
      <c r="N41" s="18"/>
    </row>
    <row r="42" spans="1:14" ht="45">
      <c r="A42" s="15">
        <v>21</v>
      </c>
      <c r="B42" s="152" t="s">
        <v>413</v>
      </c>
      <c r="C42" s="152" t="s">
        <v>123</v>
      </c>
      <c r="D42" s="153" t="s">
        <v>414</v>
      </c>
      <c r="E42" s="158">
        <v>1207</v>
      </c>
      <c r="F42" s="154" t="s">
        <v>415</v>
      </c>
      <c r="G42" s="12" t="s">
        <v>416</v>
      </c>
      <c r="H42" s="155" t="s">
        <v>128</v>
      </c>
      <c r="I42" s="13" t="s">
        <v>158</v>
      </c>
      <c r="J42" s="13"/>
      <c r="K42" s="13"/>
      <c r="L42" s="13"/>
      <c r="M42" s="15">
        <f t="shared" si="0"/>
        <v>0</v>
      </c>
      <c r="N42" s="115"/>
    </row>
    <row r="43" spans="1:14" ht="45">
      <c r="A43" s="17">
        <v>22</v>
      </c>
      <c r="B43" s="148" t="s">
        <v>412</v>
      </c>
      <c r="C43" s="148" t="s">
        <v>66</v>
      </c>
      <c r="D43" s="148" t="s">
        <v>42</v>
      </c>
      <c r="E43" s="159">
        <v>2207</v>
      </c>
      <c r="F43" s="149">
        <v>38792</v>
      </c>
      <c r="G43" s="150" t="s">
        <v>381</v>
      </c>
      <c r="H43" s="126" t="s">
        <v>128</v>
      </c>
      <c r="I43" s="151" t="s">
        <v>382</v>
      </c>
      <c r="J43" s="151"/>
      <c r="K43" s="151"/>
      <c r="L43" s="151"/>
      <c r="M43" s="15">
        <f t="shared" si="0"/>
        <v>0</v>
      </c>
      <c r="N43" s="115"/>
    </row>
    <row r="44" spans="1:14">
      <c r="A44" s="136"/>
      <c r="B44" s="136"/>
      <c r="G44" s="138"/>
      <c r="J44" s="115">
        <f>SUM(J22:J43)/22</f>
        <v>0</v>
      </c>
      <c r="K44" s="115">
        <f t="shared" ref="K44:M44" si="1">SUM(K22:K43)/22</f>
        <v>0</v>
      </c>
      <c r="L44" s="115">
        <f t="shared" si="1"/>
        <v>0</v>
      </c>
      <c r="M44" s="115">
        <f t="shared" si="1"/>
        <v>0</v>
      </c>
    </row>
    <row r="45" spans="1:14">
      <c r="A45" s="136"/>
      <c r="B45" s="136"/>
    </row>
    <row r="47" spans="1:14">
      <c r="B47" s="171" t="s">
        <v>172</v>
      </c>
      <c r="C47" s="171"/>
      <c r="D47" s="34" t="s">
        <v>173</v>
      </c>
      <c r="E47" s="34"/>
    </row>
    <row r="48" spans="1:14">
      <c r="B48" s="171" t="s">
        <v>174</v>
      </c>
      <c r="C48" s="171"/>
      <c r="D48" s="34" t="s">
        <v>175</v>
      </c>
      <c r="E48" s="34"/>
    </row>
    <row r="49" spans="2:7">
      <c r="B49" s="36" t="s">
        <v>4</v>
      </c>
      <c r="C49" s="36"/>
      <c r="D49" s="101"/>
    </row>
    <row r="50" spans="2:7" ht="15.75">
      <c r="B50" s="103" t="s">
        <v>374</v>
      </c>
      <c r="C50" s="6"/>
      <c r="D50" s="6"/>
      <c r="G50" s="103"/>
    </row>
    <row r="51" spans="2:7" ht="15.75">
      <c r="B51" s="103" t="s">
        <v>405</v>
      </c>
      <c r="C51" s="37"/>
      <c r="D51" s="37"/>
      <c r="G51" s="103"/>
    </row>
    <row r="52" spans="2:7" ht="15.75">
      <c r="B52" s="103" t="s">
        <v>355</v>
      </c>
      <c r="C52" s="24"/>
    </row>
    <row r="53" spans="2:7" ht="15.75">
      <c r="B53" s="103" t="s">
        <v>408</v>
      </c>
    </row>
  </sheetData>
  <autoFilter ref="A21:N21">
    <sortState ref="A21:N24">
      <sortCondition descending="1" ref="M20"/>
    </sortState>
  </autoFilter>
  <sortState ref="A16:N142">
    <sortCondition descending="1" ref="M16:M142"/>
  </sortState>
  <mergeCells count="16">
    <mergeCell ref="B5:F5"/>
    <mergeCell ref="B7:C7"/>
    <mergeCell ref="B9:C9"/>
    <mergeCell ref="D7:H7"/>
    <mergeCell ref="B8:G8"/>
    <mergeCell ref="B1:I1"/>
    <mergeCell ref="B2:C2"/>
    <mergeCell ref="D2:F2"/>
    <mergeCell ref="B3:F3"/>
    <mergeCell ref="B4:F4"/>
    <mergeCell ref="B47:C47"/>
    <mergeCell ref="B48:C48"/>
    <mergeCell ref="B6:F6"/>
    <mergeCell ref="B18:I18"/>
    <mergeCell ref="B19:I19"/>
    <mergeCell ref="B10:C10"/>
  </mergeCells>
  <dataValidations count="1">
    <dataValidation allowBlank="1" showErrorMessage="1" sqref="G42:H43 G23:G41">
      <formula1>0</formula1>
      <formula2>0</formula2>
    </dataValidation>
  </dataValidations>
  <pageMargins left="0.7" right="0.7" top="0.75" bottom="0.75" header="0.3" footer="0.3"/>
  <pageSetup paperSize="9" scale="72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5"/>
  <sheetViews>
    <sheetView topLeftCell="A38" workbookViewId="0">
      <selection activeCell="J48" sqref="J48"/>
    </sheetView>
  </sheetViews>
  <sheetFormatPr defaultRowHeight="15"/>
  <cols>
    <col min="2" max="2" width="16.140625" style="35" hidden="1" customWidth="1"/>
    <col min="3" max="3" width="12.28515625" style="35" hidden="1" customWidth="1"/>
    <col min="4" max="4" width="14.5703125" style="35" hidden="1" customWidth="1"/>
    <col min="5" max="5" width="13.85546875" style="35" customWidth="1"/>
    <col min="6" max="6" width="12.85546875" style="26" hidden="1" customWidth="1"/>
    <col min="7" max="7" width="49.42578125" hidden="1" customWidth="1"/>
    <col min="8" max="8" width="0" hidden="1" customWidth="1"/>
    <col min="9" max="9" width="23" hidden="1" customWidth="1"/>
    <col min="10" max="10" width="6.42578125" customWidth="1"/>
    <col min="11" max="11" width="6.28515625" customWidth="1"/>
    <col min="12" max="12" width="6.42578125" customWidth="1"/>
    <col min="13" max="14" width="6.7109375" customWidth="1"/>
    <col min="16" max="16" width="11.42578125" customWidth="1"/>
  </cols>
  <sheetData>
    <row r="1" spans="1:16">
      <c r="A1" s="1"/>
      <c r="B1" s="172" t="s">
        <v>384</v>
      </c>
      <c r="C1" s="172"/>
      <c r="D1" s="172"/>
      <c r="E1" s="172"/>
      <c r="F1" s="172"/>
      <c r="G1" s="172"/>
      <c r="H1" s="172"/>
      <c r="I1" s="172"/>
      <c r="J1" s="139"/>
      <c r="K1" s="139"/>
      <c r="L1" s="139"/>
      <c r="M1" s="139"/>
      <c r="N1" s="139"/>
      <c r="O1" s="2"/>
      <c r="P1" s="2"/>
    </row>
    <row r="2" spans="1:16">
      <c r="A2" s="1"/>
      <c r="B2" s="172" t="s">
        <v>0</v>
      </c>
      <c r="C2" s="172"/>
      <c r="D2" s="172" t="s">
        <v>30</v>
      </c>
      <c r="E2" s="172"/>
      <c r="F2" s="172"/>
      <c r="G2" s="3"/>
      <c r="H2" s="3"/>
      <c r="I2" s="3"/>
      <c r="J2" s="3"/>
      <c r="K2" s="3"/>
      <c r="L2" s="3"/>
      <c r="M2" s="3"/>
      <c r="N2" s="3"/>
      <c r="O2" s="2"/>
      <c r="P2" s="2"/>
    </row>
    <row r="3" spans="1:16">
      <c r="A3" s="1"/>
      <c r="B3" s="174" t="s">
        <v>346</v>
      </c>
      <c r="C3" s="174"/>
      <c r="D3" s="174"/>
      <c r="E3" s="174"/>
      <c r="F3" s="174"/>
      <c r="G3" s="4"/>
      <c r="H3" s="4"/>
      <c r="I3" s="4"/>
      <c r="J3" s="4"/>
      <c r="K3" s="4"/>
      <c r="L3" s="4"/>
      <c r="M3" s="4"/>
      <c r="N3" s="4"/>
      <c r="O3" s="2"/>
      <c r="P3" s="2"/>
    </row>
    <row r="4" spans="1:16">
      <c r="A4" s="1"/>
      <c r="B4" s="172" t="s">
        <v>19</v>
      </c>
      <c r="C4" s="172"/>
      <c r="D4" s="172"/>
      <c r="E4" s="172"/>
      <c r="F4" s="172"/>
      <c r="G4" s="3"/>
      <c r="H4" s="3"/>
      <c r="I4" s="5"/>
      <c r="J4" s="5"/>
      <c r="K4" s="5"/>
      <c r="L4" s="5"/>
      <c r="M4" s="5"/>
      <c r="N4" s="5"/>
      <c r="O4" s="2"/>
      <c r="P4" s="2"/>
    </row>
    <row r="5" spans="1:16">
      <c r="A5" s="1"/>
      <c r="B5" s="172" t="s">
        <v>403</v>
      </c>
      <c r="C5" s="172"/>
      <c r="D5" s="172"/>
      <c r="E5" s="172"/>
      <c r="F5" s="172"/>
      <c r="G5" s="3"/>
      <c r="H5" s="3"/>
      <c r="I5" s="5"/>
      <c r="J5" s="5"/>
      <c r="K5" s="5"/>
      <c r="L5" s="5"/>
      <c r="M5" s="5"/>
      <c r="N5" s="5"/>
      <c r="O5" s="2"/>
      <c r="P5" s="2"/>
    </row>
    <row r="6" spans="1:16">
      <c r="A6" s="1"/>
      <c r="B6" s="172" t="s">
        <v>385</v>
      </c>
      <c r="C6" s="172"/>
      <c r="D6" s="172"/>
      <c r="E6" s="172"/>
      <c r="F6" s="172"/>
      <c r="G6" s="3"/>
      <c r="H6" s="3"/>
      <c r="I6" s="5"/>
      <c r="J6" s="5"/>
      <c r="K6" s="5"/>
      <c r="L6" s="5"/>
      <c r="M6" s="5"/>
      <c r="N6" s="5"/>
      <c r="O6" s="2"/>
      <c r="P6" s="2"/>
    </row>
    <row r="7" spans="1:16" ht="15" customHeight="1">
      <c r="A7" s="1"/>
      <c r="B7" s="171" t="s">
        <v>170</v>
      </c>
      <c r="C7" s="171"/>
      <c r="D7" s="175" t="s">
        <v>171</v>
      </c>
      <c r="E7" s="175"/>
      <c r="F7" s="175"/>
      <c r="G7" s="175"/>
      <c r="H7" s="175"/>
      <c r="I7" s="5"/>
      <c r="J7" s="5"/>
      <c r="K7" s="5"/>
      <c r="L7" s="5"/>
      <c r="M7" s="5"/>
      <c r="N7" s="5"/>
      <c r="O7" s="2"/>
      <c r="P7" s="2"/>
    </row>
    <row r="8" spans="1:16">
      <c r="A8" s="1"/>
      <c r="B8" s="171" t="s">
        <v>3</v>
      </c>
      <c r="C8" s="171"/>
      <c r="D8" s="171"/>
      <c r="E8" s="171"/>
      <c r="F8" s="171"/>
      <c r="G8" s="171"/>
      <c r="H8" s="33"/>
      <c r="I8" s="5"/>
      <c r="J8" s="5"/>
      <c r="K8" s="5"/>
      <c r="L8" s="5"/>
      <c r="M8" s="5"/>
      <c r="N8" s="5"/>
      <c r="O8" s="2"/>
      <c r="P8" s="2"/>
    </row>
    <row r="9" spans="1:16">
      <c r="A9" s="1"/>
      <c r="B9" s="171" t="s">
        <v>172</v>
      </c>
      <c r="C9" s="171"/>
      <c r="D9" s="32" t="s">
        <v>173</v>
      </c>
      <c r="E9" s="32"/>
      <c r="F9" s="41"/>
      <c r="G9" s="31"/>
      <c r="H9" s="33"/>
      <c r="I9" s="5"/>
      <c r="J9" s="5"/>
      <c r="K9" s="5"/>
      <c r="L9" s="5"/>
      <c r="M9" s="5"/>
      <c r="N9" s="5"/>
      <c r="O9" s="2"/>
      <c r="P9" s="2"/>
    </row>
    <row r="10" spans="1:16" ht="28.5" customHeight="1">
      <c r="A10" s="1"/>
      <c r="B10" s="171" t="s">
        <v>174</v>
      </c>
      <c r="C10" s="171"/>
      <c r="D10" s="32" t="s">
        <v>175</v>
      </c>
      <c r="E10" s="32"/>
      <c r="F10" s="41"/>
      <c r="G10" s="31"/>
      <c r="H10" s="33"/>
      <c r="I10" s="5"/>
      <c r="J10" s="5"/>
      <c r="K10" s="5"/>
      <c r="L10" s="5"/>
      <c r="M10" s="5"/>
      <c r="N10" s="5"/>
      <c r="O10" s="2"/>
      <c r="P10" s="2"/>
    </row>
    <row r="11" spans="1:16">
      <c r="A11" s="1"/>
      <c r="B11" s="36" t="s">
        <v>4</v>
      </c>
      <c r="C11" s="36"/>
      <c r="D11" s="31"/>
      <c r="E11" s="31"/>
      <c r="F11" s="41"/>
      <c r="G11" s="31"/>
      <c r="H11" s="33"/>
      <c r="I11" s="5"/>
      <c r="J11" s="5"/>
      <c r="K11" s="5"/>
      <c r="L11" s="5"/>
      <c r="M11" s="5"/>
      <c r="N11" s="5"/>
      <c r="O11" s="2"/>
      <c r="P11" s="2"/>
    </row>
    <row r="12" spans="1:16" ht="15.75">
      <c r="A12" s="1"/>
      <c r="B12" s="45" t="s">
        <v>409</v>
      </c>
      <c r="C12" s="44"/>
      <c r="D12" s="44"/>
      <c r="E12" s="44"/>
      <c r="F12" s="42"/>
      <c r="G12" s="103" t="s">
        <v>353</v>
      </c>
      <c r="H12" s="33"/>
      <c r="I12" s="5"/>
      <c r="J12" s="5"/>
      <c r="K12" s="5"/>
      <c r="L12" s="5"/>
      <c r="M12" s="5"/>
      <c r="N12" s="5"/>
      <c r="O12" s="2"/>
      <c r="P12" s="2"/>
    </row>
    <row r="13" spans="1:16" ht="15.75">
      <c r="A13" s="1"/>
      <c r="B13" s="45" t="s">
        <v>350</v>
      </c>
      <c r="C13" s="44"/>
      <c r="D13" s="44"/>
      <c r="E13" s="44"/>
      <c r="F13" s="41"/>
      <c r="G13" s="103" t="s">
        <v>352</v>
      </c>
      <c r="H13" s="33"/>
      <c r="I13" s="5"/>
      <c r="J13" s="5"/>
      <c r="K13" s="5"/>
      <c r="L13" s="5"/>
      <c r="M13" s="5"/>
      <c r="N13" s="5"/>
      <c r="O13" s="2"/>
      <c r="P13" s="2"/>
    </row>
    <row r="14" spans="1:16" ht="15.75">
      <c r="A14" s="1"/>
      <c r="B14" s="141" t="s">
        <v>354</v>
      </c>
      <c r="C14" s="45"/>
      <c r="D14" s="45"/>
      <c r="E14" s="45"/>
      <c r="F14" s="41"/>
      <c r="H14" s="6"/>
      <c r="I14" s="6"/>
      <c r="J14" s="6"/>
      <c r="K14" s="6"/>
      <c r="L14" s="6"/>
      <c r="M14" s="6"/>
      <c r="N14" s="6"/>
      <c r="O14" s="2"/>
      <c r="P14" s="2"/>
    </row>
    <row r="15" spans="1:16">
      <c r="A15" s="1"/>
      <c r="B15" s="8" t="s">
        <v>5</v>
      </c>
      <c r="C15" s="9"/>
      <c r="D15" s="9"/>
      <c r="E15" s="9"/>
      <c r="F15" s="7"/>
      <c r="G15" s="9"/>
      <c r="H15" s="9"/>
      <c r="I15" s="9"/>
      <c r="J15" s="9"/>
      <c r="K15" s="9"/>
      <c r="L15" s="9"/>
      <c r="M15" s="9"/>
      <c r="N15" s="9"/>
      <c r="O15" s="2"/>
      <c r="P15" s="2"/>
    </row>
    <row r="16" spans="1:16">
      <c r="A16" s="1"/>
      <c r="B16" s="9" t="s">
        <v>396</v>
      </c>
      <c r="C16" s="9"/>
      <c r="D16" s="9"/>
      <c r="E16" s="9"/>
      <c r="F16" s="7"/>
      <c r="G16" s="9"/>
      <c r="H16" s="9"/>
      <c r="I16" s="9"/>
      <c r="J16" s="9"/>
      <c r="K16" s="9"/>
      <c r="L16" s="9"/>
      <c r="M16" s="9"/>
      <c r="N16" s="9"/>
      <c r="O16" s="2"/>
      <c r="P16" s="10"/>
    </row>
    <row r="17" spans="1:16">
      <c r="A17" s="1"/>
      <c r="B17" s="9" t="s">
        <v>397</v>
      </c>
      <c r="C17" s="9"/>
      <c r="D17" s="9"/>
      <c r="E17" s="9"/>
      <c r="F17" s="7"/>
      <c r="G17" s="9"/>
      <c r="H17" s="9"/>
      <c r="I17" s="9"/>
      <c r="J17" s="9"/>
      <c r="K17" s="9"/>
      <c r="L17" s="9"/>
      <c r="M17" s="9"/>
      <c r="N17" s="9"/>
      <c r="O17" s="2"/>
      <c r="P17" s="2"/>
    </row>
    <row r="18" spans="1:16">
      <c r="A18" s="1"/>
      <c r="B18" s="9" t="s">
        <v>6</v>
      </c>
      <c r="C18" s="9"/>
      <c r="D18" s="9"/>
      <c r="E18" s="9"/>
      <c r="F18" s="7"/>
      <c r="G18" s="9"/>
      <c r="H18" s="9"/>
      <c r="I18" s="9"/>
      <c r="J18" s="9"/>
      <c r="K18" s="9"/>
      <c r="L18" s="9"/>
      <c r="M18" s="9"/>
      <c r="N18" s="9"/>
      <c r="O18" s="2"/>
      <c r="P18" s="2"/>
    </row>
    <row r="19" spans="1:16">
      <c r="A19" s="1"/>
      <c r="B19" s="173" t="s">
        <v>398</v>
      </c>
      <c r="C19" s="173"/>
      <c r="D19" s="173"/>
      <c r="E19" s="173"/>
      <c r="F19" s="173"/>
      <c r="G19" s="173"/>
      <c r="H19" s="173"/>
      <c r="I19" s="173"/>
      <c r="J19" s="140"/>
      <c r="K19" s="140"/>
      <c r="L19" s="140"/>
      <c r="M19" s="140"/>
      <c r="N19" s="140"/>
      <c r="O19" s="11"/>
      <c r="P19" s="11"/>
    </row>
    <row r="20" spans="1:16">
      <c r="A20" s="1"/>
      <c r="B20" s="176" t="s">
        <v>399</v>
      </c>
      <c r="C20" s="176"/>
      <c r="D20" s="176"/>
      <c r="E20" s="176"/>
      <c r="F20" s="176"/>
      <c r="G20" s="176"/>
      <c r="H20" s="176"/>
      <c r="I20" s="176"/>
      <c r="J20" s="140"/>
      <c r="K20" s="140"/>
      <c r="L20" s="140"/>
      <c r="M20" s="140"/>
      <c r="N20" s="140"/>
      <c r="O20" s="11"/>
      <c r="P20" s="11"/>
    </row>
    <row r="21" spans="1:16" s="28" customFormat="1" ht="28.5">
      <c r="A21" s="20" t="s">
        <v>7</v>
      </c>
      <c r="B21" s="27" t="s">
        <v>8</v>
      </c>
      <c r="C21" s="27" t="s">
        <v>9</v>
      </c>
      <c r="D21" s="27" t="s">
        <v>10</v>
      </c>
      <c r="E21" s="20" t="s">
        <v>181</v>
      </c>
      <c r="F21" s="20" t="s">
        <v>11</v>
      </c>
      <c r="G21" s="20" t="s">
        <v>12</v>
      </c>
      <c r="H21" s="20" t="s">
        <v>13</v>
      </c>
      <c r="I21" s="20" t="s">
        <v>14</v>
      </c>
      <c r="J21" s="20"/>
      <c r="K21" s="20"/>
      <c r="L21" s="20"/>
      <c r="M21" s="20"/>
      <c r="N21" s="20"/>
      <c r="O21" s="20" t="s">
        <v>15</v>
      </c>
      <c r="P21" s="20" t="s">
        <v>16</v>
      </c>
    </row>
    <row r="22" spans="1:16" s="22" customFormat="1" ht="43.5" customHeight="1">
      <c r="A22" s="17">
        <v>1</v>
      </c>
      <c r="B22" s="75" t="s">
        <v>223</v>
      </c>
      <c r="C22" s="75" t="s">
        <v>88</v>
      </c>
      <c r="D22" s="75" t="s">
        <v>40</v>
      </c>
      <c r="E22" s="75">
        <v>1808</v>
      </c>
      <c r="F22" s="76">
        <v>38497</v>
      </c>
      <c r="G22" s="75" t="s">
        <v>141</v>
      </c>
      <c r="H22" s="17">
        <v>8</v>
      </c>
      <c r="I22" s="13" t="s">
        <v>142</v>
      </c>
      <c r="J22" s="13"/>
      <c r="K22" s="13"/>
      <c r="L22" s="13"/>
      <c r="M22" s="13"/>
      <c r="N22" s="13"/>
      <c r="O22" s="17">
        <f>SUM(J22:N22)</f>
        <v>0</v>
      </c>
      <c r="P22" s="17"/>
    </row>
    <row r="23" spans="1:16" s="22" customFormat="1" ht="31.5" customHeight="1">
      <c r="A23" s="15">
        <v>2</v>
      </c>
      <c r="B23" s="15" t="s">
        <v>224</v>
      </c>
      <c r="C23" s="15" t="s">
        <v>33</v>
      </c>
      <c r="D23" s="15" t="s">
        <v>93</v>
      </c>
      <c r="E23" s="15">
        <v>208</v>
      </c>
      <c r="F23" s="15" t="s">
        <v>225</v>
      </c>
      <c r="G23" s="12" t="s">
        <v>159</v>
      </c>
      <c r="H23" s="17">
        <v>8</v>
      </c>
      <c r="I23" s="15" t="s">
        <v>402</v>
      </c>
      <c r="J23" s="15"/>
      <c r="K23" s="15"/>
      <c r="L23" s="15"/>
      <c r="M23" s="15"/>
      <c r="N23" s="15"/>
      <c r="O23" s="17">
        <f t="shared" ref="O23:O47" si="0">SUM(J23:N23)</f>
        <v>0</v>
      </c>
      <c r="P23" s="15"/>
    </row>
    <row r="24" spans="1:16" s="22" customFormat="1" ht="33.75" customHeight="1">
      <c r="A24" s="17">
        <v>3</v>
      </c>
      <c r="B24" s="17" t="s">
        <v>226</v>
      </c>
      <c r="C24" s="15" t="s">
        <v>161</v>
      </c>
      <c r="D24" s="15" t="s">
        <v>38</v>
      </c>
      <c r="E24" s="15">
        <v>408</v>
      </c>
      <c r="F24" s="16">
        <v>38492</v>
      </c>
      <c r="G24" s="15" t="s">
        <v>227</v>
      </c>
      <c r="H24" s="17">
        <v>8</v>
      </c>
      <c r="I24" s="13" t="s">
        <v>228</v>
      </c>
      <c r="J24" s="13"/>
      <c r="K24" s="13"/>
      <c r="L24" s="13"/>
      <c r="M24" s="13"/>
      <c r="N24" s="13"/>
      <c r="O24" s="17">
        <f t="shared" si="0"/>
        <v>0</v>
      </c>
      <c r="P24" s="17"/>
    </row>
    <row r="25" spans="1:16" s="22" customFormat="1" ht="45">
      <c r="A25" s="15">
        <v>4</v>
      </c>
      <c r="B25" s="75" t="s">
        <v>229</v>
      </c>
      <c r="C25" s="75" t="s">
        <v>82</v>
      </c>
      <c r="D25" s="75" t="s">
        <v>230</v>
      </c>
      <c r="E25" s="75">
        <v>1308</v>
      </c>
      <c r="F25" s="76">
        <v>38400</v>
      </c>
      <c r="G25" s="75" t="s">
        <v>141</v>
      </c>
      <c r="H25" s="17">
        <v>8</v>
      </c>
      <c r="I25" s="13" t="s">
        <v>142</v>
      </c>
      <c r="J25" s="13"/>
      <c r="K25" s="13"/>
      <c r="L25" s="13"/>
      <c r="M25" s="13"/>
      <c r="N25" s="13"/>
      <c r="O25" s="17">
        <f t="shared" si="0"/>
        <v>0</v>
      </c>
      <c r="P25" s="17"/>
    </row>
    <row r="26" spans="1:16" s="22" customFormat="1" ht="30">
      <c r="A26" s="17">
        <v>5</v>
      </c>
      <c r="B26" s="15" t="s">
        <v>156</v>
      </c>
      <c r="C26" s="15" t="s">
        <v>71</v>
      </c>
      <c r="D26" s="15" t="s">
        <v>74</v>
      </c>
      <c r="E26" s="15">
        <v>608</v>
      </c>
      <c r="F26" s="16">
        <v>38514</v>
      </c>
      <c r="G26" s="12" t="s">
        <v>119</v>
      </c>
      <c r="H26" s="17">
        <v>8</v>
      </c>
      <c r="I26" s="15" t="s">
        <v>120</v>
      </c>
      <c r="J26" s="15"/>
      <c r="K26" s="15"/>
      <c r="L26" s="15"/>
      <c r="M26" s="15"/>
      <c r="N26" s="15"/>
      <c r="O26" s="17">
        <f t="shared" si="0"/>
        <v>0</v>
      </c>
      <c r="P26" s="15"/>
    </row>
    <row r="27" spans="1:16" s="22" customFormat="1" ht="30">
      <c r="A27" s="15">
        <v>6</v>
      </c>
      <c r="B27" s="77" t="s">
        <v>231</v>
      </c>
      <c r="C27" s="77" t="s">
        <v>83</v>
      </c>
      <c r="D27" s="77" t="s">
        <v>190</v>
      </c>
      <c r="E27" s="77">
        <v>1208</v>
      </c>
      <c r="F27" s="64">
        <v>38553</v>
      </c>
      <c r="G27" s="78" t="s">
        <v>131</v>
      </c>
      <c r="H27" s="17">
        <v>8</v>
      </c>
      <c r="I27" s="13" t="s">
        <v>132</v>
      </c>
      <c r="J27" s="13"/>
      <c r="K27" s="13"/>
      <c r="L27" s="13"/>
      <c r="M27" s="13"/>
      <c r="N27" s="13"/>
      <c r="O27" s="17">
        <f t="shared" si="0"/>
        <v>0</v>
      </c>
      <c r="P27" s="15"/>
    </row>
    <row r="28" spans="1:16" s="22" customFormat="1" ht="30">
      <c r="A28" s="17">
        <v>7</v>
      </c>
      <c r="B28" s="15" t="s">
        <v>232</v>
      </c>
      <c r="C28" s="15" t="s">
        <v>51</v>
      </c>
      <c r="D28" s="15" t="s">
        <v>22</v>
      </c>
      <c r="E28" s="15">
        <v>1608</v>
      </c>
      <c r="F28" s="16">
        <v>38344</v>
      </c>
      <c r="G28" s="12" t="s">
        <v>119</v>
      </c>
      <c r="H28" s="17">
        <v>8</v>
      </c>
      <c r="I28" s="15" t="s">
        <v>121</v>
      </c>
      <c r="J28" s="15"/>
      <c r="K28" s="15"/>
      <c r="L28" s="15"/>
      <c r="M28" s="15"/>
      <c r="N28" s="15"/>
      <c r="O28" s="17">
        <f t="shared" si="0"/>
        <v>0</v>
      </c>
      <c r="P28" s="15"/>
    </row>
    <row r="29" spans="1:16" s="22" customFormat="1" ht="30">
      <c r="A29" s="15">
        <v>8</v>
      </c>
      <c r="B29" s="73" t="s">
        <v>233</v>
      </c>
      <c r="C29" s="73" t="s">
        <v>35</v>
      </c>
      <c r="D29" s="55" t="s">
        <v>23</v>
      </c>
      <c r="E29" s="55">
        <v>2408</v>
      </c>
      <c r="F29" s="74">
        <v>38473</v>
      </c>
      <c r="G29" s="73" t="s">
        <v>214</v>
      </c>
      <c r="H29" s="17">
        <v>8</v>
      </c>
      <c r="I29" s="55" t="s">
        <v>148</v>
      </c>
      <c r="J29" s="55"/>
      <c r="K29" s="55"/>
      <c r="L29" s="55"/>
      <c r="M29" s="55"/>
      <c r="N29" s="55"/>
      <c r="O29" s="17">
        <f t="shared" si="0"/>
        <v>0</v>
      </c>
      <c r="P29" s="17"/>
    </row>
    <row r="30" spans="1:16" s="22" customFormat="1">
      <c r="A30" s="17">
        <v>9</v>
      </c>
      <c r="B30" s="15" t="s">
        <v>234</v>
      </c>
      <c r="C30" s="15" t="s">
        <v>28</v>
      </c>
      <c r="D30" s="15" t="s">
        <v>38</v>
      </c>
      <c r="E30" s="15">
        <v>108</v>
      </c>
      <c r="F30" s="66">
        <v>38459</v>
      </c>
      <c r="G30" s="12" t="s">
        <v>235</v>
      </c>
      <c r="H30" s="17">
        <v>8</v>
      </c>
      <c r="I30" s="72" t="s">
        <v>236</v>
      </c>
      <c r="J30" s="72"/>
      <c r="K30" s="72"/>
      <c r="L30" s="72"/>
      <c r="M30" s="72"/>
      <c r="N30" s="72"/>
      <c r="O30" s="17">
        <f t="shared" si="0"/>
        <v>0</v>
      </c>
      <c r="P30" s="72"/>
    </row>
    <row r="31" spans="1:16" s="22" customFormat="1" ht="30">
      <c r="A31" s="15">
        <v>10</v>
      </c>
      <c r="B31" s="79" t="s">
        <v>237</v>
      </c>
      <c r="C31" s="79" t="s">
        <v>238</v>
      </c>
      <c r="D31" s="79" t="s">
        <v>38</v>
      </c>
      <c r="E31" s="79">
        <v>1008</v>
      </c>
      <c r="F31" s="80">
        <v>38322</v>
      </c>
      <c r="G31" s="81" t="s">
        <v>131</v>
      </c>
      <c r="H31" s="17">
        <v>8</v>
      </c>
      <c r="I31" s="13" t="s">
        <v>132</v>
      </c>
      <c r="J31" s="13"/>
      <c r="K31" s="13"/>
      <c r="L31" s="13"/>
      <c r="M31" s="13"/>
      <c r="N31" s="13"/>
      <c r="O31" s="17">
        <f t="shared" si="0"/>
        <v>0</v>
      </c>
      <c r="P31" s="15"/>
    </row>
    <row r="32" spans="1:16" s="47" customFormat="1" ht="30.75" customHeight="1">
      <c r="A32" s="17">
        <v>11</v>
      </c>
      <c r="B32" s="79" t="s">
        <v>239</v>
      </c>
      <c r="C32" s="79" t="s">
        <v>240</v>
      </c>
      <c r="D32" s="79" t="s">
        <v>101</v>
      </c>
      <c r="E32" s="79">
        <v>1408</v>
      </c>
      <c r="F32" s="80">
        <v>38472</v>
      </c>
      <c r="G32" s="81" t="s">
        <v>131</v>
      </c>
      <c r="H32" s="17">
        <v>8</v>
      </c>
      <c r="I32" s="13" t="s">
        <v>132</v>
      </c>
      <c r="J32" s="13"/>
      <c r="K32" s="13"/>
      <c r="L32" s="13"/>
      <c r="M32" s="13"/>
      <c r="N32" s="13"/>
      <c r="O32" s="17">
        <f t="shared" si="0"/>
        <v>0</v>
      </c>
      <c r="P32" s="15"/>
    </row>
    <row r="33" spans="1:16" s="47" customFormat="1" ht="45">
      <c r="A33" s="15">
        <v>12</v>
      </c>
      <c r="B33" s="82" t="s">
        <v>241</v>
      </c>
      <c r="C33" s="82" t="s">
        <v>69</v>
      </c>
      <c r="D33" s="83" t="s">
        <v>23</v>
      </c>
      <c r="E33" s="83">
        <v>2508</v>
      </c>
      <c r="F33" s="84">
        <v>38371</v>
      </c>
      <c r="G33" s="82" t="s">
        <v>153</v>
      </c>
      <c r="H33" s="17">
        <v>8</v>
      </c>
      <c r="I33" s="85" t="s">
        <v>154</v>
      </c>
      <c r="J33" s="85"/>
      <c r="K33" s="85"/>
      <c r="L33" s="85"/>
      <c r="M33" s="85"/>
      <c r="N33" s="85"/>
      <c r="O33" s="17">
        <f t="shared" si="0"/>
        <v>0</v>
      </c>
      <c r="P33" s="55"/>
    </row>
    <row r="34" spans="1:16" s="22" customFormat="1" ht="30">
      <c r="A34" s="17">
        <v>13</v>
      </c>
      <c r="B34" s="93" t="s">
        <v>133</v>
      </c>
      <c r="C34" s="93" t="s">
        <v>134</v>
      </c>
      <c r="D34" s="93" t="s">
        <v>135</v>
      </c>
      <c r="E34" s="93">
        <v>1108</v>
      </c>
      <c r="F34" s="137">
        <v>38653</v>
      </c>
      <c r="G34" s="78" t="s">
        <v>131</v>
      </c>
      <c r="H34" s="17">
        <v>8</v>
      </c>
      <c r="I34" s="13" t="s">
        <v>132</v>
      </c>
      <c r="J34" s="13"/>
      <c r="K34" s="13"/>
      <c r="L34" s="13"/>
      <c r="M34" s="13"/>
      <c r="N34" s="13"/>
      <c r="O34" s="17">
        <f t="shared" si="0"/>
        <v>0</v>
      </c>
      <c r="P34" s="15"/>
    </row>
    <row r="35" spans="1:16" ht="30">
      <c r="A35" s="15">
        <v>14</v>
      </c>
      <c r="B35" s="17" t="s">
        <v>242</v>
      </c>
      <c r="C35" s="12" t="s">
        <v>243</v>
      </c>
      <c r="D35" s="55" t="s">
        <v>22</v>
      </c>
      <c r="E35" s="55">
        <v>908</v>
      </c>
      <c r="F35" s="16">
        <v>38386</v>
      </c>
      <c r="G35" s="12" t="s">
        <v>244</v>
      </c>
      <c r="H35" s="17">
        <v>8</v>
      </c>
      <c r="I35" s="13" t="s">
        <v>160</v>
      </c>
      <c r="J35" s="13"/>
      <c r="K35" s="13"/>
      <c r="L35" s="13"/>
      <c r="M35" s="13"/>
      <c r="N35" s="13"/>
      <c r="O35" s="17">
        <f t="shared" si="0"/>
        <v>0</v>
      </c>
      <c r="P35" s="17"/>
    </row>
    <row r="36" spans="1:16" ht="45">
      <c r="A36" s="17">
        <v>15</v>
      </c>
      <c r="B36" s="82" t="s">
        <v>245</v>
      </c>
      <c r="C36" s="82" t="s">
        <v>54</v>
      </c>
      <c r="D36" s="83" t="s">
        <v>49</v>
      </c>
      <c r="E36" s="83">
        <v>1508</v>
      </c>
      <c r="F36" s="84">
        <v>38565</v>
      </c>
      <c r="G36" s="82" t="s">
        <v>153</v>
      </c>
      <c r="H36" s="17">
        <v>8</v>
      </c>
      <c r="I36" s="85" t="s">
        <v>246</v>
      </c>
      <c r="J36" s="85"/>
      <c r="K36" s="85"/>
      <c r="L36" s="85"/>
      <c r="M36" s="85"/>
      <c r="N36" s="85"/>
      <c r="O36" s="17">
        <f t="shared" si="0"/>
        <v>0</v>
      </c>
      <c r="P36" s="55"/>
    </row>
    <row r="37" spans="1:16" ht="30">
      <c r="A37" s="15">
        <v>16</v>
      </c>
      <c r="B37" s="69" t="s">
        <v>247</v>
      </c>
      <c r="C37" s="69" t="s">
        <v>104</v>
      </c>
      <c r="D37" s="86" t="s">
        <v>29</v>
      </c>
      <c r="E37" s="86">
        <v>2008</v>
      </c>
      <c r="F37" s="87">
        <v>38636</v>
      </c>
      <c r="G37" s="69" t="s">
        <v>248</v>
      </c>
      <c r="H37" s="17">
        <v>8</v>
      </c>
      <c r="I37" s="15" t="s">
        <v>143</v>
      </c>
      <c r="J37" s="15"/>
      <c r="K37" s="15"/>
      <c r="L37" s="15"/>
      <c r="M37" s="15"/>
      <c r="N37" s="15"/>
      <c r="O37" s="17">
        <f t="shared" si="0"/>
        <v>0</v>
      </c>
      <c r="P37" s="68"/>
    </row>
    <row r="38" spans="1:16" ht="45">
      <c r="A38" s="17">
        <v>17</v>
      </c>
      <c r="B38" s="75" t="s">
        <v>249</v>
      </c>
      <c r="C38" s="75" t="s">
        <v>250</v>
      </c>
      <c r="D38" s="75" t="s">
        <v>79</v>
      </c>
      <c r="E38" s="75">
        <v>508</v>
      </c>
      <c r="F38" s="76">
        <v>38491</v>
      </c>
      <c r="G38" s="75" t="s">
        <v>141</v>
      </c>
      <c r="H38" s="17">
        <v>8</v>
      </c>
      <c r="I38" s="13" t="s">
        <v>142</v>
      </c>
      <c r="J38" s="13"/>
      <c r="K38" s="13"/>
      <c r="L38" s="13"/>
      <c r="M38" s="13"/>
      <c r="N38" s="13"/>
      <c r="O38" s="17">
        <f t="shared" si="0"/>
        <v>0</v>
      </c>
      <c r="P38" s="17"/>
    </row>
    <row r="39" spans="1:16" ht="45">
      <c r="A39" s="15">
        <v>18</v>
      </c>
      <c r="B39" s="75" t="s">
        <v>251</v>
      </c>
      <c r="C39" s="75" t="s">
        <v>85</v>
      </c>
      <c r="D39" s="75" t="s">
        <v>252</v>
      </c>
      <c r="E39" s="75">
        <v>808</v>
      </c>
      <c r="F39" s="76">
        <v>38544</v>
      </c>
      <c r="G39" s="75" t="s">
        <v>141</v>
      </c>
      <c r="H39" s="17">
        <v>8</v>
      </c>
      <c r="I39" s="13" t="s">
        <v>142</v>
      </c>
      <c r="J39" s="13"/>
      <c r="K39" s="13"/>
      <c r="L39" s="13"/>
      <c r="M39" s="13"/>
      <c r="N39" s="13"/>
      <c r="O39" s="17">
        <f t="shared" si="0"/>
        <v>0</v>
      </c>
      <c r="P39" s="17"/>
    </row>
    <row r="40" spans="1:16" ht="45">
      <c r="A40" s="17">
        <v>19</v>
      </c>
      <c r="B40" s="12" t="s">
        <v>253</v>
      </c>
      <c r="C40" s="12" t="s">
        <v>51</v>
      </c>
      <c r="D40" s="55" t="s">
        <v>23</v>
      </c>
      <c r="E40" s="55">
        <v>708</v>
      </c>
      <c r="F40" s="67">
        <v>38419</v>
      </c>
      <c r="G40" s="12" t="s">
        <v>254</v>
      </c>
      <c r="H40" s="17">
        <v>8</v>
      </c>
      <c r="I40" s="13" t="s">
        <v>155</v>
      </c>
      <c r="J40" s="13"/>
      <c r="K40" s="13"/>
      <c r="L40" s="13"/>
      <c r="M40" s="13"/>
      <c r="N40" s="13"/>
      <c r="O40" s="17">
        <f t="shared" si="0"/>
        <v>0</v>
      </c>
      <c r="P40" s="17"/>
    </row>
    <row r="41" spans="1:16" ht="31.5" customHeight="1">
      <c r="A41" s="15">
        <v>20</v>
      </c>
      <c r="B41" s="12" t="s">
        <v>255</v>
      </c>
      <c r="C41" s="12" t="s">
        <v>99</v>
      </c>
      <c r="D41" s="15" t="s">
        <v>256</v>
      </c>
      <c r="E41" s="15">
        <v>2208</v>
      </c>
      <c r="F41" s="16">
        <v>38786</v>
      </c>
      <c r="G41" s="12" t="s">
        <v>257</v>
      </c>
      <c r="H41" s="17">
        <v>8</v>
      </c>
      <c r="I41" s="13" t="s">
        <v>166</v>
      </c>
      <c r="J41" s="13"/>
      <c r="K41" s="13"/>
      <c r="L41" s="13"/>
      <c r="M41" s="13"/>
      <c r="N41" s="13"/>
      <c r="O41" s="17">
        <f t="shared" si="0"/>
        <v>0</v>
      </c>
      <c r="P41" s="17"/>
    </row>
    <row r="42" spans="1:16" ht="30">
      <c r="A42" s="17">
        <v>21</v>
      </c>
      <c r="B42" s="15" t="s">
        <v>258</v>
      </c>
      <c r="C42" s="15" t="s">
        <v>45</v>
      </c>
      <c r="D42" s="15" t="s">
        <v>22</v>
      </c>
      <c r="E42" s="15">
        <v>308</v>
      </c>
      <c r="F42" s="16">
        <v>38344</v>
      </c>
      <c r="G42" s="12" t="s">
        <v>119</v>
      </c>
      <c r="H42" s="17">
        <v>8</v>
      </c>
      <c r="I42" s="15" t="s">
        <v>121</v>
      </c>
      <c r="J42" s="15"/>
      <c r="K42" s="15"/>
      <c r="L42" s="15"/>
      <c r="M42" s="15"/>
      <c r="N42" s="15"/>
      <c r="O42" s="17">
        <f t="shared" si="0"/>
        <v>0</v>
      </c>
      <c r="P42" s="15"/>
    </row>
    <row r="43" spans="1:16" ht="30">
      <c r="A43" s="15">
        <v>22</v>
      </c>
      <c r="B43" s="15" t="s">
        <v>259</v>
      </c>
      <c r="C43" s="15" t="s">
        <v>51</v>
      </c>
      <c r="D43" s="15" t="s">
        <v>93</v>
      </c>
      <c r="E43" s="15">
        <v>2308</v>
      </c>
      <c r="F43" s="16">
        <v>38462</v>
      </c>
      <c r="G43" s="12" t="s">
        <v>119</v>
      </c>
      <c r="H43" s="17">
        <v>8</v>
      </c>
      <c r="I43" s="15" t="s">
        <v>121</v>
      </c>
      <c r="J43" s="15"/>
      <c r="K43" s="15"/>
      <c r="L43" s="15"/>
      <c r="M43" s="15"/>
      <c r="N43" s="15"/>
      <c r="O43" s="17">
        <f t="shared" si="0"/>
        <v>0</v>
      </c>
      <c r="P43" s="15"/>
    </row>
    <row r="44" spans="1:16" ht="30">
      <c r="A44" s="17">
        <v>23</v>
      </c>
      <c r="B44" s="17" t="s">
        <v>260</v>
      </c>
      <c r="C44" s="65" t="s">
        <v>57</v>
      </c>
      <c r="D44" s="17" t="s">
        <v>23</v>
      </c>
      <c r="E44" s="17">
        <v>2108</v>
      </c>
      <c r="F44" s="71">
        <v>38485</v>
      </c>
      <c r="G44" s="12" t="s">
        <v>17</v>
      </c>
      <c r="H44" s="17">
        <v>8</v>
      </c>
      <c r="I44" s="13" t="s">
        <v>43</v>
      </c>
      <c r="J44" s="13"/>
      <c r="K44" s="13"/>
      <c r="L44" s="13"/>
      <c r="M44" s="13"/>
      <c r="N44" s="13"/>
      <c r="O44" s="17">
        <f t="shared" si="0"/>
        <v>0</v>
      </c>
      <c r="P44" s="17"/>
    </row>
    <row r="45" spans="1:16" ht="30">
      <c r="A45" s="15">
        <v>24</v>
      </c>
      <c r="B45" s="17" t="s">
        <v>261</v>
      </c>
      <c r="C45" s="65" t="s">
        <v>44</v>
      </c>
      <c r="D45" s="17" t="s">
        <v>103</v>
      </c>
      <c r="E45" s="17">
        <v>1908</v>
      </c>
      <c r="F45" s="71">
        <v>38225</v>
      </c>
      <c r="G45" s="12" t="s">
        <v>262</v>
      </c>
      <c r="H45" s="17">
        <v>8</v>
      </c>
      <c r="I45" s="13" t="s">
        <v>263</v>
      </c>
      <c r="J45" s="13"/>
      <c r="K45" s="13"/>
      <c r="L45" s="13"/>
      <c r="M45" s="13"/>
      <c r="N45" s="13"/>
      <c r="O45" s="17">
        <f t="shared" si="0"/>
        <v>0</v>
      </c>
      <c r="P45" s="17"/>
    </row>
    <row r="46" spans="1:16" ht="30">
      <c r="A46" s="17">
        <v>25</v>
      </c>
      <c r="B46" s="73" t="s">
        <v>264</v>
      </c>
      <c r="C46" s="73" t="s">
        <v>35</v>
      </c>
      <c r="D46" s="55" t="s">
        <v>36</v>
      </c>
      <c r="E46" s="55">
        <v>1708</v>
      </c>
      <c r="F46" s="74">
        <v>38517</v>
      </c>
      <c r="G46" s="73" t="s">
        <v>214</v>
      </c>
      <c r="H46" s="17">
        <v>8</v>
      </c>
      <c r="I46" s="55" t="s">
        <v>148</v>
      </c>
      <c r="J46" s="55"/>
      <c r="K46" s="55"/>
      <c r="L46" s="55"/>
      <c r="M46" s="55"/>
      <c r="N46" s="55"/>
      <c r="O46" s="17">
        <f t="shared" si="0"/>
        <v>0</v>
      </c>
      <c r="P46" s="17"/>
    </row>
    <row r="47" spans="1:16" ht="30.75" customHeight="1">
      <c r="A47" s="15">
        <v>26</v>
      </c>
      <c r="B47" s="125" t="s">
        <v>379</v>
      </c>
      <c r="C47" s="125" t="s">
        <v>380</v>
      </c>
      <c r="D47" s="125" t="s">
        <v>29</v>
      </c>
      <c r="E47" s="159">
        <v>2608</v>
      </c>
      <c r="F47" s="127">
        <v>38254</v>
      </c>
      <c r="G47" s="69" t="s">
        <v>381</v>
      </c>
      <c r="H47" s="17">
        <v>8</v>
      </c>
      <c r="I47" s="70" t="s">
        <v>382</v>
      </c>
      <c r="J47" s="70"/>
      <c r="K47" s="70"/>
      <c r="L47" s="70"/>
      <c r="M47" s="70"/>
      <c r="N47" s="70"/>
      <c r="O47" s="17">
        <f t="shared" si="0"/>
        <v>0</v>
      </c>
      <c r="P47" s="115"/>
    </row>
    <row r="48" spans="1:16" ht="15.75">
      <c r="A48" s="5"/>
      <c r="B48" s="142"/>
      <c r="C48" s="142"/>
      <c r="D48" s="142"/>
      <c r="E48" s="143"/>
      <c r="F48" s="144"/>
      <c r="G48" s="145"/>
      <c r="H48" s="136"/>
      <c r="I48" s="146"/>
      <c r="J48" s="70">
        <f>SUM(J22:J47)/26</f>
        <v>0</v>
      </c>
      <c r="K48" s="70">
        <f t="shared" ref="K48:O48" si="1">SUM(K22:K47)/26</f>
        <v>0</v>
      </c>
      <c r="L48" s="70">
        <f t="shared" si="1"/>
        <v>0</v>
      </c>
      <c r="M48" s="70">
        <f t="shared" si="1"/>
        <v>0</v>
      </c>
      <c r="N48" s="70">
        <f t="shared" si="1"/>
        <v>0</v>
      </c>
      <c r="O48" s="70">
        <f t="shared" si="1"/>
        <v>0</v>
      </c>
      <c r="P48" s="147"/>
    </row>
    <row r="49" spans="2:7">
      <c r="B49" s="171" t="s">
        <v>172</v>
      </c>
      <c r="C49" s="171"/>
      <c r="D49" s="102" t="s">
        <v>173</v>
      </c>
      <c r="E49" s="102"/>
      <c r="F49" s="41"/>
      <c r="G49" s="101"/>
    </row>
    <row r="50" spans="2:7">
      <c r="B50" s="171" t="s">
        <v>174</v>
      </c>
      <c r="C50" s="171"/>
      <c r="D50" s="102" t="s">
        <v>175</v>
      </c>
      <c r="E50" s="102"/>
      <c r="F50" s="41"/>
      <c r="G50" s="101"/>
    </row>
    <row r="51" spans="2:7">
      <c r="B51" s="128"/>
      <c r="C51" s="128"/>
      <c r="D51" s="131"/>
      <c r="E51" s="131"/>
      <c r="F51" s="41"/>
      <c r="G51" s="128"/>
    </row>
    <row r="52" spans="2:7">
      <c r="B52" s="36" t="s">
        <v>4</v>
      </c>
      <c r="C52" s="36"/>
      <c r="D52" s="101"/>
      <c r="E52" s="101"/>
      <c r="F52" s="41"/>
      <c r="G52" s="101"/>
    </row>
    <row r="53" spans="2:7" ht="15.75">
      <c r="B53" s="43" t="s">
        <v>410</v>
      </c>
      <c r="C53" s="44"/>
      <c r="D53" s="44"/>
      <c r="E53" s="44"/>
      <c r="F53" s="42"/>
      <c r="G53" s="103" t="s">
        <v>360</v>
      </c>
    </row>
    <row r="54" spans="2:7" ht="15.75">
      <c r="B54" s="45" t="s">
        <v>358</v>
      </c>
      <c r="C54" s="44"/>
      <c r="D54" s="44"/>
      <c r="E54" s="44"/>
      <c r="F54" s="41"/>
      <c r="G54" s="103" t="s">
        <v>359</v>
      </c>
    </row>
    <row r="55" spans="2:7" ht="15.75">
      <c r="B55" s="141" t="s">
        <v>356</v>
      </c>
      <c r="C55" s="45"/>
      <c r="D55" s="45"/>
      <c r="E55" s="45"/>
      <c r="F55" s="41"/>
    </row>
  </sheetData>
  <autoFilter ref="A21:P21">
    <sortState ref="A22:P35">
      <sortCondition descending="1" ref="O21"/>
    </sortState>
  </autoFilter>
  <sortState ref="A16:P172">
    <sortCondition descending="1" ref="O16:O172"/>
  </sortState>
  <mergeCells count="16">
    <mergeCell ref="B5:F5"/>
    <mergeCell ref="B7:C7"/>
    <mergeCell ref="D7:H7"/>
    <mergeCell ref="B8:G8"/>
    <mergeCell ref="B9:C9"/>
    <mergeCell ref="B1:I1"/>
    <mergeCell ref="B2:C2"/>
    <mergeCell ref="D2:F2"/>
    <mergeCell ref="B3:F3"/>
    <mergeCell ref="B4:F4"/>
    <mergeCell ref="B49:C49"/>
    <mergeCell ref="B50:C50"/>
    <mergeCell ref="B6:F6"/>
    <mergeCell ref="B19:I19"/>
    <mergeCell ref="B20:I20"/>
    <mergeCell ref="B10:C10"/>
  </mergeCells>
  <dataValidations count="1">
    <dataValidation allowBlank="1" showErrorMessage="1" sqref="G47:G48 G34 G36:G41 G23:G32">
      <formula1>0</formula1>
      <formula2>0</formula2>
    </dataValidation>
  </dataValidations>
  <pageMargins left="0.7" right="0.7" top="0.75" bottom="0.75" header="0.3" footer="0.3"/>
  <pageSetup paperSize="9" scale="72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2"/>
  <sheetViews>
    <sheetView tabSelected="1" topLeftCell="A5" zoomScale="89" zoomScaleNormal="89" workbookViewId="0">
      <selection activeCell="I24" sqref="I24:I59"/>
    </sheetView>
  </sheetViews>
  <sheetFormatPr defaultRowHeight="15"/>
  <cols>
    <col min="1" max="1" width="7" customWidth="1"/>
    <col min="2" max="2" width="17.7109375" customWidth="1"/>
    <col min="3" max="3" width="14.5703125" customWidth="1"/>
    <col min="4" max="4" width="17.140625" customWidth="1"/>
    <col min="5" max="5" width="15.7109375" customWidth="1"/>
    <col min="6" max="6" width="18.5703125" customWidth="1"/>
    <col min="7" max="7" width="49.42578125" customWidth="1"/>
    <col min="8" max="8" width="8.5703125" customWidth="1"/>
    <col min="9" max="9" width="21.85546875" customWidth="1"/>
    <col min="10" max="10" width="9.42578125" hidden="1" customWidth="1"/>
    <col min="11" max="11" width="6.5703125" hidden="1" customWidth="1"/>
    <col min="12" max="12" width="6.28515625" hidden="1" customWidth="1"/>
    <col min="13" max="13" width="6.7109375" hidden="1" customWidth="1"/>
    <col min="14" max="14" width="6.42578125" hidden="1" customWidth="1"/>
    <col min="15" max="15" width="8.7109375" customWidth="1"/>
    <col min="16" max="16" width="11.85546875" customWidth="1"/>
  </cols>
  <sheetData>
    <row r="1" spans="1:16">
      <c r="A1" s="1"/>
      <c r="B1" s="172" t="s">
        <v>438</v>
      </c>
      <c r="C1" s="172"/>
      <c r="D1" s="172"/>
      <c r="E1" s="172"/>
      <c r="F1" s="172"/>
      <c r="G1" s="172"/>
      <c r="H1" s="172"/>
      <c r="I1" s="172"/>
      <c r="J1" s="139"/>
      <c r="K1" s="139"/>
      <c r="L1" s="139"/>
      <c r="M1" s="139"/>
      <c r="N1" s="139"/>
      <c r="O1" s="2"/>
      <c r="P1" s="2"/>
    </row>
    <row r="2" spans="1:16">
      <c r="A2" s="1"/>
      <c r="B2" s="172" t="s">
        <v>0</v>
      </c>
      <c r="C2" s="172"/>
      <c r="D2" s="172"/>
      <c r="E2" s="172"/>
      <c r="F2" s="172"/>
      <c r="G2" s="3" t="s">
        <v>41</v>
      </c>
      <c r="H2" s="3"/>
      <c r="I2" s="3"/>
      <c r="J2" s="3"/>
      <c r="K2" s="3"/>
      <c r="L2" s="3"/>
      <c r="M2" s="3"/>
      <c r="N2" s="3"/>
      <c r="O2" s="2"/>
      <c r="P2" s="2"/>
    </row>
    <row r="3" spans="1:16">
      <c r="A3" s="1"/>
      <c r="B3" s="174" t="s">
        <v>437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2"/>
    </row>
    <row r="4" spans="1:16">
      <c r="A4" s="1"/>
      <c r="B4" s="172" t="s">
        <v>1</v>
      </c>
      <c r="C4" s="172"/>
      <c r="D4" s="172"/>
      <c r="E4" s="172"/>
      <c r="F4" s="172"/>
      <c r="G4" s="3">
        <v>9</v>
      </c>
      <c r="H4" s="3"/>
      <c r="I4" s="5"/>
      <c r="J4" s="5"/>
      <c r="K4" s="5"/>
      <c r="L4" s="5"/>
      <c r="M4" s="5"/>
      <c r="N4" s="5"/>
      <c r="O4" s="2"/>
      <c r="P4" s="2"/>
    </row>
    <row r="5" spans="1:16">
      <c r="A5" s="1"/>
      <c r="B5" s="172" t="s">
        <v>423</v>
      </c>
      <c r="C5" s="172"/>
      <c r="D5" s="172"/>
      <c r="E5" s="172"/>
      <c r="F5" s="172"/>
      <c r="G5" s="3">
        <v>36</v>
      </c>
      <c r="H5" s="3"/>
      <c r="I5" s="5"/>
      <c r="J5" s="5"/>
      <c r="K5" s="5"/>
      <c r="L5" s="5"/>
      <c r="M5" s="5"/>
      <c r="N5" s="5"/>
      <c r="O5" s="2"/>
      <c r="P5" s="2"/>
    </row>
    <row r="6" spans="1:16">
      <c r="A6" s="1"/>
      <c r="B6" s="172" t="s">
        <v>385</v>
      </c>
      <c r="C6" s="172"/>
      <c r="D6" s="172"/>
      <c r="E6" s="172"/>
      <c r="F6" s="172"/>
      <c r="G6" s="3">
        <v>73</v>
      </c>
      <c r="H6" s="3"/>
      <c r="I6" s="5"/>
      <c r="J6" s="5"/>
      <c r="K6" s="5"/>
      <c r="L6" s="5"/>
      <c r="M6" s="5"/>
      <c r="N6" s="5"/>
      <c r="O6" s="2"/>
      <c r="P6" s="2"/>
    </row>
    <row r="7" spans="1:16" ht="15" customHeight="1">
      <c r="A7" s="1"/>
      <c r="B7" s="171" t="s">
        <v>170</v>
      </c>
      <c r="C7" s="171"/>
      <c r="D7" s="175" t="s">
        <v>171</v>
      </c>
      <c r="E7" s="175"/>
      <c r="F7" s="175"/>
      <c r="G7" s="175"/>
      <c r="H7" s="175"/>
      <c r="I7" s="5"/>
      <c r="J7" s="5"/>
      <c r="K7" s="5"/>
      <c r="L7" s="5"/>
      <c r="M7" s="5"/>
      <c r="N7" s="5"/>
      <c r="O7" s="2"/>
      <c r="P7" s="2"/>
    </row>
    <row r="8" spans="1:16">
      <c r="A8" s="1"/>
      <c r="B8" s="171" t="s">
        <v>3</v>
      </c>
      <c r="C8" s="171"/>
      <c r="D8" s="171"/>
      <c r="E8" s="171"/>
      <c r="F8" s="171"/>
      <c r="G8" s="171"/>
      <c r="H8" s="33"/>
      <c r="I8" s="5"/>
      <c r="J8" s="5"/>
      <c r="K8" s="5"/>
      <c r="L8" s="5"/>
      <c r="M8" s="5"/>
      <c r="N8" s="5"/>
      <c r="O8" s="2"/>
      <c r="P8" s="2"/>
    </row>
    <row r="9" spans="1:16">
      <c r="A9" s="1"/>
      <c r="B9" s="171" t="s">
        <v>172</v>
      </c>
      <c r="C9" s="171"/>
      <c r="D9" s="34" t="s">
        <v>173</v>
      </c>
      <c r="E9" s="34"/>
      <c r="F9" s="31"/>
      <c r="G9" s="31"/>
      <c r="H9" s="33"/>
      <c r="I9" s="5"/>
      <c r="J9" s="5"/>
      <c r="K9" s="5"/>
      <c r="L9" s="5"/>
      <c r="M9" s="5"/>
      <c r="N9" s="5"/>
      <c r="O9" s="2"/>
      <c r="P9" s="2"/>
    </row>
    <row r="10" spans="1:16" ht="17.25" customHeight="1">
      <c r="A10" s="1"/>
      <c r="B10" s="171" t="s">
        <v>174</v>
      </c>
      <c r="C10" s="171"/>
      <c r="D10" s="34" t="s">
        <v>175</v>
      </c>
      <c r="E10" s="34" t="s">
        <v>419</v>
      </c>
      <c r="F10" s="31"/>
      <c r="G10" s="31"/>
      <c r="H10" s="33"/>
      <c r="I10" s="5"/>
      <c r="J10" s="5"/>
      <c r="K10" s="5"/>
      <c r="L10" s="5"/>
      <c r="M10" s="5"/>
      <c r="N10" s="5"/>
      <c r="O10" s="2"/>
      <c r="P10" s="2"/>
    </row>
    <row r="11" spans="1:16">
      <c r="A11" s="1"/>
      <c r="B11" s="36" t="s">
        <v>4</v>
      </c>
      <c r="C11" s="36"/>
      <c r="D11" s="31"/>
      <c r="E11" s="157" t="s">
        <v>422</v>
      </c>
      <c r="F11" s="31"/>
      <c r="G11" s="31"/>
      <c r="H11" s="33"/>
      <c r="I11" s="5"/>
      <c r="J11" s="5"/>
      <c r="K11" s="5"/>
      <c r="L11" s="5"/>
      <c r="M11" s="5"/>
      <c r="N11" s="5"/>
      <c r="O11" s="2"/>
      <c r="P11" s="2"/>
    </row>
    <row r="12" spans="1:16" ht="15.75">
      <c r="A12" s="1"/>
      <c r="B12" s="163" t="s">
        <v>368</v>
      </c>
      <c r="C12" s="178" t="s">
        <v>427</v>
      </c>
      <c r="D12" s="178"/>
      <c r="E12" s="6"/>
      <c r="F12" s="163" t="s">
        <v>361</v>
      </c>
      <c r="G12" s="164" t="s">
        <v>428</v>
      </c>
      <c r="H12" s="33"/>
      <c r="I12" s="5"/>
      <c r="J12" s="5"/>
      <c r="K12" s="5"/>
      <c r="L12" s="5"/>
      <c r="M12" s="5"/>
      <c r="N12" s="5"/>
      <c r="O12" s="2"/>
      <c r="P12" s="2"/>
    </row>
    <row r="13" spans="1:16" ht="15.75">
      <c r="A13" s="1"/>
      <c r="B13" s="163" t="s">
        <v>357</v>
      </c>
      <c r="C13" s="178" t="s">
        <v>429</v>
      </c>
      <c r="D13" s="178"/>
      <c r="E13" s="37"/>
      <c r="F13" s="163" t="s">
        <v>374</v>
      </c>
      <c r="G13" s="164" t="s">
        <v>430</v>
      </c>
      <c r="H13" s="30"/>
      <c r="I13" s="5"/>
      <c r="J13" s="5"/>
      <c r="K13" s="5"/>
      <c r="L13" s="5"/>
      <c r="M13" s="5"/>
      <c r="N13" s="5"/>
      <c r="O13" s="2"/>
      <c r="P13" s="2"/>
    </row>
    <row r="14" spans="1:16" ht="15.75">
      <c r="A14" s="30"/>
      <c r="B14" s="163" t="s">
        <v>431</v>
      </c>
      <c r="C14" s="178" t="s">
        <v>432</v>
      </c>
      <c r="D14" s="178"/>
      <c r="E14" s="9"/>
      <c r="F14" s="163" t="s">
        <v>433</v>
      </c>
      <c r="G14" s="164" t="s">
        <v>429</v>
      </c>
      <c r="H14" s="33"/>
      <c r="I14" s="5"/>
      <c r="J14" s="5"/>
      <c r="K14" s="5"/>
      <c r="L14" s="5"/>
      <c r="M14" s="5"/>
      <c r="N14" s="5"/>
      <c r="O14" s="2"/>
      <c r="P14" s="2"/>
    </row>
    <row r="15" spans="1:16" ht="15.75">
      <c r="A15" s="30"/>
      <c r="B15" s="163" t="s">
        <v>363</v>
      </c>
      <c r="C15" s="178" t="s">
        <v>434</v>
      </c>
      <c r="D15" s="178"/>
      <c r="E15" s="9"/>
      <c r="F15" s="163" t="s">
        <v>158</v>
      </c>
      <c r="G15" s="164" t="s">
        <v>435</v>
      </c>
      <c r="H15" s="33"/>
      <c r="I15" s="5"/>
      <c r="J15" s="5"/>
      <c r="K15" s="5"/>
      <c r="L15" s="5"/>
      <c r="M15" s="5"/>
      <c r="N15" s="5"/>
      <c r="O15" s="2"/>
      <c r="P15" s="2"/>
    </row>
    <row r="16" spans="1:16" ht="15.75">
      <c r="A16" s="30"/>
      <c r="B16" s="163" t="s">
        <v>364</v>
      </c>
      <c r="C16" s="178" t="s">
        <v>436</v>
      </c>
      <c r="D16" s="178"/>
      <c r="E16" s="9"/>
      <c r="F16" s="7"/>
      <c r="G16" s="7"/>
      <c r="H16" s="33"/>
      <c r="I16" s="5"/>
      <c r="J16" s="5"/>
      <c r="K16" s="5"/>
      <c r="L16" s="5"/>
      <c r="M16" s="5"/>
      <c r="N16" s="5"/>
      <c r="O16" s="2"/>
      <c r="P16" s="2"/>
    </row>
    <row r="17" spans="1:16">
      <c r="A17" s="1"/>
      <c r="B17" s="8" t="s">
        <v>5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2"/>
      <c r="P17" s="2"/>
    </row>
    <row r="18" spans="1:16">
      <c r="A18" s="1"/>
      <c r="B18" s="9" t="s">
        <v>58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2"/>
      <c r="P18" s="10"/>
    </row>
    <row r="19" spans="1:16">
      <c r="A19" s="1"/>
      <c r="B19" s="9" t="s">
        <v>59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"/>
      <c r="P19" s="2"/>
    </row>
    <row r="20" spans="1:16">
      <c r="A20" s="1"/>
      <c r="B20" s="9" t="s">
        <v>6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"/>
      <c r="P20" s="2"/>
    </row>
    <row r="21" spans="1:16">
      <c r="A21" s="1"/>
      <c r="B21" s="173" t="s">
        <v>420</v>
      </c>
      <c r="C21" s="173"/>
      <c r="D21" s="173"/>
      <c r="E21" s="173"/>
      <c r="F21" s="173"/>
      <c r="G21" s="173"/>
      <c r="H21" s="173"/>
      <c r="I21" s="173"/>
      <c r="J21" s="140"/>
      <c r="K21" s="140"/>
      <c r="L21" s="140"/>
      <c r="M21" s="140"/>
      <c r="N21" s="140"/>
      <c r="O21" s="11"/>
      <c r="P21" s="11"/>
    </row>
    <row r="22" spans="1:16">
      <c r="A22" s="1"/>
      <c r="B22" s="176" t="s">
        <v>421</v>
      </c>
      <c r="C22" s="176"/>
      <c r="D22" s="176"/>
      <c r="E22" s="176"/>
      <c r="F22" s="176"/>
      <c r="G22" s="176"/>
      <c r="H22" s="176"/>
      <c r="I22" s="176"/>
      <c r="J22" s="140"/>
      <c r="K22" s="140"/>
      <c r="L22" s="140"/>
      <c r="M22" s="140"/>
      <c r="N22" s="140"/>
      <c r="O22" s="11"/>
      <c r="P22" s="11"/>
    </row>
    <row r="23" spans="1:16" ht="28.5">
      <c r="A23" s="20" t="s">
        <v>7</v>
      </c>
      <c r="B23" s="20" t="s">
        <v>8</v>
      </c>
      <c r="C23" s="20" t="s">
        <v>9</v>
      </c>
      <c r="D23" s="20" t="s">
        <v>10</v>
      </c>
      <c r="E23" s="20" t="s">
        <v>169</v>
      </c>
      <c r="F23" s="20" t="s">
        <v>11</v>
      </c>
      <c r="G23" s="20" t="s">
        <v>12</v>
      </c>
      <c r="H23" s="20" t="s">
        <v>13</v>
      </c>
      <c r="I23" s="20" t="s">
        <v>14</v>
      </c>
      <c r="J23" s="20">
        <v>1</v>
      </c>
      <c r="K23" s="20">
        <v>2</v>
      </c>
      <c r="L23" s="20">
        <v>3</v>
      </c>
      <c r="M23" s="20">
        <v>4</v>
      </c>
      <c r="N23" s="20">
        <v>5</v>
      </c>
      <c r="O23" s="20" t="s">
        <v>15</v>
      </c>
      <c r="P23" s="20" t="s">
        <v>16</v>
      </c>
    </row>
    <row r="24" spans="1:16" s="22" customFormat="1" ht="15.75">
      <c r="A24" s="17">
        <v>1</v>
      </c>
      <c r="B24" s="57" t="s">
        <v>18</v>
      </c>
      <c r="C24" s="57" t="s">
        <v>21</v>
      </c>
      <c r="D24" s="57"/>
      <c r="E24" s="50"/>
      <c r="F24" s="48"/>
      <c r="G24" s="56"/>
      <c r="H24" s="75">
        <v>9</v>
      </c>
      <c r="I24" s="19"/>
      <c r="J24" s="19">
        <v>13.5</v>
      </c>
      <c r="K24" s="19">
        <v>2</v>
      </c>
      <c r="L24" s="19">
        <v>14</v>
      </c>
      <c r="M24" s="19">
        <v>0</v>
      </c>
      <c r="N24" s="19">
        <v>19</v>
      </c>
      <c r="O24" s="17">
        <f t="shared" ref="O24:O59" si="0">SUM(J24:N24)</f>
        <v>48.5</v>
      </c>
      <c r="P24" s="15" t="s">
        <v>424</v>
      </c>
    </row>
    <row r="25" spans="1:16" s="22" customFormat="1" ht="15.75">
      <c r="A25" s="17">
        <v>2</v>
      </c>
      <c r="B25" s="57" t="s">
        <v>152</v>
      </c>
      <c r="C25" s="57" t="s">
        <v>51</v>
      </c>
      <c r="D25" s="57"/>
      <c r="E25" s="50"/>
      <c r="F25" s="48"/>
      <c r="G25" s="56"/>
      <c r="H25" s="75">
        <v>9</v>
      </c>
      <c r="I25" s="19"/>
      <c r="J25" s="19">
        <v>15</v>
      </c>
      <c r="K25" s="19">
        <v>4</v>
      </c>
      <c r="L25" s="19">
        <v>18</v>
      </c>
      <c r="M25" s="19">
        <v>1</v>
      </c>
      <c r="N25" s="19">
        <v>10</v>
      </c>
      <c r="O25" s="17">
        <f t="shared" si="0"/>
        <v>48</v>
      </c>
      <c r="P25" s="17" t="s">
        <v>424</v>
      </c>
    </row>
    <row r="26" spans="1:16" s="46" customFormat="1">
      <c r="A26" s="17">
        <v>3</v>
      </c>
      <c r="B26" s="12" t="s">
        <v>108</v>
      </c>
      <c r="C26" s="12" t="s">
        <v>83</v>
      </c>
      <c r="D26" s="17"/>
      <c r="E26" s="17"/>
      <c r="F26" s="71"/>
      <c r="G26" s="12"/>
      <c r="H26" s="75">
        <v>9</v>
      </c>
      <c r="I26" s="13"/>
      <c r="J26" s="13">
        <v>14</v>
      </c>
      <c r="K26" s="13">
        <v>4</v>
      </c>
      <c r="L26" s="13">
        <v>14</v>
      </c>
      <c r="M26" s="13">
        <v>0</v>
      </c>
      <c r="N26" s="13">
        <v>14</v>
      </c>
      <c r="O26" s="17">
        <f t="shared" si="0"/>
        <v>46</v>
      </c>
      <c r="P26" s="17" t="s">
        <v>425</v>
      </c>
    </row>
    <row r="27" spans="1:16" s="47" customFormat="1">
      <c r="A27" s="17">
        <v>4</v>
      </c>
      <c r="B27" s="17" t="s">
        <v>187</v>
      </c>
      <c r="C27" s="15" t="s">
        <v>33</v>
      </c>
      <c r="D27" s="15"/>
      <c r="E27" s="15"/>
      <c r="F27" s="16"/>
      <c r="G27" s="12"/>
      <c r="H27" s="75">
        <v>9</v>
      </c>
      <c r="I27" s="13"/>
      <c r="J27" s="13">
        <v>14</v>
      </c>
      <c r="K27" s="13">
        <v>2</v>
      </c>
      <c r="L27" s="13">
        <v>12</v>
      </c>
      <c r="M27" s="13">
        <v>1</v>
      </c>
      <c r="N27" s="13">
        <v>15</v>
      </c>
      <c r="O27" s="17">
        <f t="shared" si="0"/>
        <v>44</v>
      </c>
      <c r="P27" s="17" t="s">
        <v>425</v>
      </c>
    </row>
    <row r="28" spans="1:16" s="46" customFormat="1">
      <c r="A28" s="17">
        <v>5</v>
      </c>
      <c r="B28" s="73" t="s">
        <v>149</v>
      </c>
      <c r="C28" s="73" t="s">
        <v>57</v>
      </c>
      <c r="D28" s="55"/>
      <c r="E28" s="55"/>
      <c r="F28" s="74"/>
      <c r="G28" s="73"/>
      <c r="H28" s="75">
        <v>9</v>
      </c>
      <c r="I28" s="55"/>
      <c r="J28" s="55">
        <v>11.5</v>
      </c>
      <c r="K28" s="55">
        <v>2</v>
      </c>
      <c r="L28" s="55">
        <v>10</v>
      </c>
      <c r="M28" s="55">
        <v>0</v>
      </c>
      <c r="N28" s="55">
        <v>19</v>
      </c>
      <c r="O28" s="17">
        <f t="shared" si="0"/>
        <v>42.5</v>
      </c>
      <c r="P28" s="17" t="s">
        <v>425</v>
      </c>
    </row>
    <row r="29" spans="1:16" s="46" customFormat="1" ht="15.75">
      <c r="A29" s="17">
        <v>6</v>
      </c>
      <c r="B29" s="57" t="s">
        <v>18</v>
      </c>
      <c r="C29" s="49" t="s">
        <v>395</v>
      </c>
      <c r="D29" s="57"/>
      <c r="E29" s="50"/>
      <c r="F29" s="48"/>
      <c r="G29" s="56"/>
      <c r="H29" s="75">
        <v>9</v>
      </c>
      <c r="I29" s="19"/>
      <c r="J29" s="19">
        <v>12</v>
      </c>
      <c r="K29" s="19">
        <v>0</v>
      </c>
      <c r="L29" s="19">
        <v>10</v>
      </c>
      <c r="M29" s="19">
        <v>0</v>
      </c>
      <c r="N29" s="19">
        <v>17</v>
      </c>
      <c r="O29" s="17">
        <f t="shared" si="0"/>
        <v>39</v>
      </c>
      <c r="P29" s="17" t="s">
        <v>425</v>
      </c>
    </row>
    <row r="30" spans="1:16" s="46" customFormat="1">
      <c r="A30" s="17">
        <v>7</v>
      </c>
      <c r="B30" s="88" t="s">
        <v>138</v>
      </c>
      <c r="C30" s="88" t="s">
        <v>75</v>
      </c>
      <c r="D30" s="88"/>
      <c r="E30" s="88"/>
      <c r="F30" s="89"/>
      <c r="G30" s="12"/>
      <c r="H30" s="75">
        <v>9</v>
      </c>
      <c r="I30" s="13"/>
      <c r="J30" s="13">
        <v>10.5</v>
      </c>
      <c r="K30" s="13">
        <v>1</v>
      </c>
      <c r="L30" s="13">
        <v>14</v>
      </c>
      <c r="M30" s="13">
        <v>0</v>
      </c>
      <c r="N30" s="13">
        <v>13</v>
      </c>
      <c r="O30" s="17">
        <f t="shared" si="0"/>
        <v>38.5</v>
      </c>
      <c r="P30" s="17" t="s">
        <v>425</v>
      </c>
    </row>
    <row r="31" spans="1:16" s="46" customFormat="1">
      <c r="A31" s="17">
        <v>8</v>
      </c>
      <c r="B31" s="17" t="s">
        <v>282</v>
      </c>
      <c r="C31" s="15" t="s">
        <v>92</v>
      </c>
      <c r="D31" s="15"/>
      <c r="E31" s="15"/>
      <c r="F31" s="16"/>
      <c r="G31" s="12"/>
      <c r="H31" s="75">
        <v>9</v>
      </c>
      <c r="I31" s="15"/>
      <c r="J31" s="15">
        <v>14</v>
      </c>
      <c r="K31" s="15">
        <v>0</v>
      </c>
      <c r="L31" s="15">
        <v>9</v>
      </c>
      <c r="M31" s="15">
        <v>1</v>
      </c>
      <c r="N31" s="15">
        <v>14</v>
      </c>
      <c r="O31" s="17">
        <f t="shared" si="0"/>
        <v>38</v>
      </c>
      <c r="P31" s="17" t="s">
        <v>425</v>
      </c>
    </row>
    <row r="32" spans="1:16" s="46" customFormat="1">
      <c r="A32" s="17">
        <v>9</v>
      </c>
      <c r="B32" s="17" t="s">
        <v>109</v>
      </c>
      <c r="C32" s="65" t="s">
        <v>67</v>
      </c>
      <c r="D32" s="17"/>
      <c r="E32" s="17"/>
      <c r="F32" s="16"/>
      <c r="G32" s="12"/>
      <c r="H32" s="75">
        <v>9</v>
      </c>
      <c r="I32" s="13"/>
      <c r="J32" s="13">
        <v>12.5</v>
      </c>
      <c r="K32" s="13">
        <v>0</v>
      </c>
      <c r="L32" s="13">
        <v>16</v>
      </c>
      <c r="M32" s="13">
        <v>1</v>
      </c>
      <c r="N32" s="13">
        <v>8</v>
      </c>
      <c r="O32" s="17">
        <f t="shared" si="0"/>
        <v>37.5</v>
      </c>
      <c r="P32" s="17" t="s">
        <v>425</v>
      </c>
    </row>
    <row r="33" spans="1:16" s="46" customFormat="1">
      <c r="A33" s="17">
        <v>10</v>
      </c>
      <c r="B33" s="75" t="s">
        <v>150</v>
      </c>
      <c r="C33" s="75" t="s">
        <v>51</v>
      </c>
      <c r="D33" s="75"/>
      <c r="E33" s="75"/>
      <c r="F33" s="76"/>
      <c r="G33" s="75"/>
      <c r="H33" s="75">
        <v>9</v>
      </c>
      <c r="I33" s="13"/>
      <c r="J33" s="13">
        <v>12.5</v>
      </c>
      <c r="K33" s="13">
        <v>0</v>
      </c>
      <c r="L33" s="13">
        <v>12</v>
      </c>
      <c r="M33" s="13">
        <v>1</v>
      </c>
      <c r="N33" s="13">
        <v>10</v>
      </c>
      <c r="O33" s="17">
        <f t="shared" si="0"/>
        <v>35.5</v>
      </c>
      <c r="P33" s="17" t="s">
        <v>425</v>
      </c>
    </row>
    <row r="34" spans="1:16" s="46" customFormat="1">
      <c r="A34" s="17">
        <v>11</v>
      </c>
      <c r="B34" s="12" t="s">
        <v>278</v>
      </c>
      <c r="C34" s="12" t="s">
        <v>279</v>
      </c>
      <c r="D34" s="55"/>
      <c r="E34" s="55"/>
      <c r="F34" s="67"/>
      <c r="G34" s="12"/>
      <c r="H34" s="75">
        <v>9</v>
      </c>
      <c r="I34" s="13"/>
      <c r="J34" s="13">
        <v>12.5</v>
      </c>
      <c r="K34" s="13">
        <v>2</v>
      </c>
      <c r="L34" s="13">
        <v>11</v>
      </c>
      <c r="M34" s="13">
        <v>0</v>
      </c>
      <c r="N34" s="13">
        <v>10</v>
      </c>
      <c r="O34" s="17">
        <f t="shared" si="0"/>
        <v>35.5</v>
      </c>
      <c r="P34" s="17" t="s">
        <v>425</v>
      </c>
    </row>
    <row r="35" spans="1:16" s="46" customFormat="1">
      <c r="A35" s="17">
        <v>12</v>
      </c>
      <c r="B35" s="17" t="s">
        <v>294</v>
      </c>
      <c r="C35" s="65" t="s">
        <v>68</v>
      </c>
      <c r="D35" s="17"/>
      <c r="E35" s="17"/>
      <c r="F35" s="16"/>
      <c r="G35" s="12"/>
      <c r="H35" s="75">
        <v>9</v>
      </c>
      <c r="I35" s="13"/>
      <c r="J35" s="13">
        <v>12</v>
      </c>
      <c r="K35" s="13">
        <v>0</v>
      </c>
      <c r="L35" s="13">
        <v>12</v>
      </c>
      <c r="M35" s="13">
        <v>0</v>
      </c>
      <c r="N35" s="13">
        <v>11</v>
      </c>
      <c r="O35" s="17">
        <f t="shared" si="0"/>
        <v>35</v>
      </c>
      <c r="P35" s="17" t="s">
        <v>425</v>
      </c>
    </row>
    <row r="36" spans="1:16" s="46" customFormat="1">
      <c r="A36" s="17">
        <v>13</v>
      </c>
      <c r="B36" s="17" t="s">
        <v>272</v>
      </c>
      <c r="C36" s="65" t="s">
        <v>45</v>
      </c>
      <c r="D36" s="17"/>
      <c r="E36" s="17"/>
      <c r="F36" s="16"/>
      <c r="G36" s="12"/>
      <c r="H36" s="75">
        <v>9</v>
      </c>
      <c r="I36" s="13"/>
      <c r="J36" s="13">
        <v>11.5</v>
      </c>
      <c r="K36" s="13">
        <v>0</v>
      </c>
      <c r="L36" s="13">
        <v>12</v>
      </c>
      <c r="M36" s="13">
        <v>0</v>
      </c>
      <c r="N36" s="13">
        <v>11</v>
      </c>
      <c r="O36" s="17">
        <f t="shared" si="0"/>
        <v>34.5</v>
      </c>
      <c r="P36" s="17" t="s">
        <v>425</v>
      </c>
    </row>
    <row r="37" spans="1:16" s="40" customFormat="1">
      <c r="A37" s="17">
        <v>14</v>
      </c>
      <c r="B37" s="15" t="s">
        <v>277</v>
      </c>
      <c r="C37" s="15" t="s">
        <v>90</v>
      </c>
      <c r="D37" s="15"/>
      <c r="E37" s="15"/>
      <c r="F37" s="16"/>
      <c r="G37" s="12"/>
      <c r="H37" s="75">
        <v>9</v>
      </c>
      <c r="I37" s="13"/>
      <c r="J37" s="13">
        <v>12</v>
      </c>
      <c r="K37" s="13">
        <v>2</v>
      </c>
      <c r="L37" s="13">
        <v>16</v>
      </c>
      <c r="M37" s="13">
        <v>0</v>
      </c>
      <c r="N37" s="13">
        <v>4</v>
      </c>
      <c r="O37" s="17">
        <f t="shared" si="0"/>
        <v>34</v>
      </c>
      <c r="P37" s="15" t="s">
        <v>426</v>
      </c>
    </row>
    <row r="38" spans="1:16">
      <c r="A38" s="17">
        <v>15</v>
      </c>
      <c r="B38" s="12" t="s">
        <v>191</v>
      </c>
      <c r="C38" s="12" t="s">
        <v>287</v>
      </c>
      <c r="D38" s="55"/>
      <c r="E38" s="55"/>
      <c r="F38" s="67"/>
      <c r="G38" s="12"/>
      <c r="H38" s="75">
        <v>9</v>
      </c>
      <c r="I38" s="13"/>
      <c r="J38" s="13">
        <v>10</v>
      </c>
      <c r="K38" s="13">
        <v>2</v>
      </c>
      <c r="L38" s="13">
        <v>16</v>
      </c>
      <c r="M38" s="13">
        <v>1</v>
      </c>
      <c r="N38" s="13">
        <v>4</v>
      </c>
      <c r="O38" s="17">
        <f t="shared" si="0"/>
        <v>33</v>
      </c>
      <c r="P38" s="15" t="s">
        <v>426</v>
      </c>
    </row>
    <row r="39" spans="1:16">
      <c r="A39" s="17">
        <v>16</v>
      </c>
      <c r="B39" s="17" t="s">
        <v>295</v>
      </c>
      <c r="C39" s="65" t="s">
        <v>26</v>
      </c>
      <c r="D39" s="17"/>
      <c r="E39" s="17"/>
      <c r="F39" s="16"/>
      <c r="G39" s="12"/>
      <c r="H39" s="75">
        <v>9</v>
      </c>
      <c r="I39" s="13"/>
      <c r="J39" s="13">
        <v>10</v>
      </c>
      <c r="K39" s="13">
        <v>0</v>
      </c>
      <c r="L39" s="13">
        <v>12</v>
      </c>
      <c r="M39" s="13">
        <v>1</v>
      </c>
      <c r="N39" s="13">
        <v>10</v>
      </c>
      <c r="O39" s="17">
        <f t="shared" si="0"/>
        <v>33</v>
      </c>
      <c r="P39" s="15" t="s">
        <v>426</v>
      </c>
    </row>
    <row r="40" spans="1:16">
      <c r="A40" s="17">
        <v>17</v>
      </c>
      <c r="B40" s="15" t="s">
        <v>137</v>
      </c>
      <c r="C40" s="17" t="s">
        <v>54</v>
      </c>
      <c r="D40" s="17"/>
      <c r="E40" s="17"/>
      <c r="F40" s="16"/>
      <c r="G40" s="12"/>
      <c r="H40" s="75">
        <v>9</v>
      </c>
      <c r="I40" s="13"/>
      <c r="J40" s="13">
        <v>13</v>
      </c>
      <c r="K40" s="13">
        <v>4</v>
      </c>
      <c r="L40" s="13">
        <v>10</v>
      </c>
      <c r="M40" s="13">
        <v>1</v>
      </c>
      <c r="N40" s="13">
        <v>4</v>
      </c>
      <c r="O40" s="17">
        <f t="shared" si="0"/>
        <v>32</v>
      </c>
      <c r="P40" s="15" t="s">
        <v>426</v>
      </c>
    </row>
    <row r="41" spans="1:16">
      <c r="A41" s="17">
        <v>18</v>
      </c>
      <c r="B41" s="17" t="s">
        <v>285</v>
      </c>
      <c r="C41" s="15" t="s">
        <v>68</v>
      </c>
      <c r="D41" s="15"/>
      <c r="E41" s="15"/>
      <c r="F41" s="16"/>
      <c r="G41" s="12"/>
      <c r="H41" s="75">
        <v>9</v>
      </c>
      <c r="I41" s="15"/>
      <c r="J41" s="15">
        <v>8.5</v>
      </c>
      <c r="K41" s="15">
        <v>0</v>
      </c>
      <c r="L41" s="15">
        <v>8</v>
      </c>
      <c r="M41" s="15">
        <v>0</v>
      </c>
      <c r="N41" s="15">
        <v>15</v>
      </c>
      <c r="O41" s="17">
        <f t="shared" si="0"/>
        <v>31.5</v>
      </c>
      <c r="P41" s="15" t="s">
        <v>426</v>
      </c>
    </row>
    <row r="42" spans="1:16" ht="15.75">
      <c r="A42" s="17">
        <v>19</v>
      </c>
      <c r="B42" s="148" t="s">
        <v>245</v>
      </c>
      <c r="C42" s="148" t="s">
        <v>45</v>
      </c>
      <c r="D42" s="148"/>
      <c r="E42" s="159"/>
      <c r="F42" s="156"/>
      <c r="G42" s="150"/>
      <c r="H42" s="126" t="s">
        <v>417</v>
      </c>
      <c r="I42" s="151"/>
      <c r="J42" s="151">
        <v>10</v>
      </c>
      <c r="K42" s="151">
        <v>2</v>
      </c>
      <c r="L42" s="151">
        <v>12</v>
      </c>
      <c r="M42" s="151">
        <v>0</v>
      </c>
      <c r="N42" s="151">
        <v>7</v>
      </c>
      <c r="O42" s="17">
        <f t="shared" si="0"/>
        <v>31</v>
      </c>
      <c r="P42" s="15" t="s">
        <v>426</v>
      </c>
    </row>
    <row r="43" spans="1:16">
      <c r="A43" s="17">
        <v>20</v>
      </c>
      <c r="B43" s="69" t="s">
        <v>293</v>
      </c>
      <c r="C43" s="69" t="s">
        <v>72</v>
      </c>
      <c r="D43" s="86"/>
      <c r="E43" s="86"/>
      <c r="F43" s="97"/>
      <c r="G43" s="69"/>
      <c r="H43" s="75">
        <v>9</v>
      </c>
      <c r="I43" s="15"/>
      <c r="J43" s="15">
        <v>11.5</v>
      </c>
      <c r="K43" s="15">
        <v>0</v>
      </c>
      <c r="L43" s="15">
        <v>12</v>
      </c>
      <c r="M43" s="15">
        <v>0</v>
      </c>
      <c r="N43" s="15">
        <v>7</v>
      </c>
      <c r="O43" s="17">
        <f t="shared" si="0"/>
        <v>30.5</v>
      </c>
      <c r="P43" s="15" t="s">
        <v>426</v>
      </c>
    </row>
    <row r="44" spans="1:16">
      <c r="A44" s="17">
        <v>21</v>
      </c>
      <c r="B44" s="88" t="s">
        <v>291</v>
      </c>
      <c r="C44" s="88" t="s">
        <v>24</v>
      </c>
      <c r="D44" s="88"/>
      <c r="E44" s="88"/>
      <c r="F44" s="89"/>
      <c r="G44" s="12"/>
      <c r="H44" s="75">
        <v>9</v>
      </c>
      <c r="I44" s="13"/>
      <c r="J44" s="13">
        <v>10.5</v>
      </c>
      <c r="K44" s="13">
        <v>1</v>
      </c>
      <c r="L44" s="13">
        <v>12</v>
      </c>
      <c r="M44" s="13">
        <v>0</v>
      </c>
      <c r="N44" s="13">
        <v>6</v>
      </c>
      <c r="O44" s="17">
        <f t="shared" si="0"/>
        <v>29.5</v>
      </c>
      <c r="P44" s="15" t="s">
        <v>426</v>
      </c>
    </row>
    <row r="45" spans="1:16">
      <c r="A45" s="17">
        <v>22</v>
      </c>
      <c r="B45" s="12" t="s">
        <v>280</v>
      </c>
      <c r="C45" s="12" t="s">
        <v>281</v>
      </c>
      <c r="D45" s="55"/>
      <c r="E45" s="55"/>
      <c r="F45" s="67"/>
      <c r="G45" s="12"/>
      <c r="H45" s="75">
        <v>9</v>
      </c>
      <c r="I45" s="13"/>
      <c r="J45" s="13">
        <v>12</v>
      </c>
      <c r="K45" s="13">
        <v>4</v>
      </c>
      <c r="L45" s="13">
        <v>7</v>
      </c>
      <c r="M45" s="13">
        <v>0</v>
      </c>
      <c r="N45" s="13">
        <v>6</v>
      </c>
      <c r="O45" s="17">
        <f t="shared" si="0"/>
        <v>29</v>
      </c>
      <c r="P45" s="15" t="s">
        <v>426</v>
      </c>
    </row>
    <row r="46" spans="1:16">
      <c r="A46" s="17">
        <v>23</v>
      </c>
      <c r="B46" s="88" t="s">
        <v>266</v>
      </c>
      <c r="C46" s="88" t="s">
        <v>123</v>
      </c>
      <c r="D46" s="88"/>
      <c r="E46" s="88"/>
      <c r="F46" s="89"/>
      <c r="G46" s="12"/>
      <c r="H46" s="75">
        <v>9</v>
      </c>
      <c r="I46" s="13"/>
      <c r="J46" s="13">
        <v>13</v>
      </c>
      <c r="K46" s="13">
        <v>0</v>
      </c>
      <c r="L46" s="13">
        <v>8</v>
      </c>
      <c r="M46" s="13">
        <v>0</v>
      </c>
      <c r="N46" s="13">
        <v>7</v>
      </c>
      <c r="O46" s="17">
        <f t="shared" si="0"/>
        <v>28</v>
      </c>
      <c r="P46" s="15" t="s">
        <v>426</v>
      </c>
    </row>
    <row r="47" spans="1:16">
      <c r="A47" s="17">
        <v>24</v>
      </c>
      <c r="B47" s="15" t="s">
        <v>276</v>
      </c>
      <c r="C47" s="15" t="s">
        <v>81</v>
      </c>
      <c r="D47" s="15"/>
      <c r="E47" s="15"/>
      <c r="F47" s="15"/>
      <c r="G47" s="12"/>
      <c r="H47" s="75">
        <v>9</v>
      </c>
      <c r="I47" s="13"/>
      <c r="J47" s="13">
        <v>12</v>
      </c>
      <c r="K47" s="13">
        <v>0</v>
      </c>
      <c r="L47" s="13">
        <v>10</v>
      </c>
      <c r="M47" s="13">
        <v>0</v>
      </c>
      <c r="N47" s="13">
        <v>6</v>
      </c>
      <c r="O47" s="17">
        <f t="shared" si="0"/>
        <v>28</v>
      </c>
      <c r="P47" s="15" t="s">
        <v>426</v>
      </c>
    </row>
    <row r="48" spans="1:16">
      <c r="A48" s="17">
        <v>25</v>
      </c>
      <c r="B48" s="17" t="s">
        <v>286</v>
      </c>
      <c r="C48" s="65" t="s">
        <v>69</v>
      </c>
      <c r="D48" s="17"/>
      <c r="E48" s="17"/>
      <c r="F48" s="16"/>
      <c r="G48" s="12"/>
      <c r="H48" s="75">
        <v>9</v>
      </c>
      <c r="I48" s="13"/>
      <c r="J48" s="13">
        <v>8.5</v>
      </c>
      <c r="K48" s="13">
        <v>0</v>
      </c>
      <c r="L48" s="13">
        <v>10</v>
      </c>
      <c r="M48" s="13">
        <v>0</v>
      </c>
      <c r="N48" s="13">
        <v>9</v>
      </c>
      <c r="O48" s="17">
        <f t="shared" si="0"/>
        <v>27.5</v>
      </c>
      <c r="P48" s="15" t="s">
        <v>426</v>
      </c>
    </row>
    <row r="49" spans="1:16">
      <c r="A49" s="17">
        <v>26</v>
      </c>
      <c r="B49" s="17" t="s">
        <v>289</v>
      </c>
      <c r="C49" s="65" t="s">
        <v>28</v>
      </c>
      <c r="D49" s="17"/>
      <c r="E49" s="17"/>
      <c r="F49" s="71"/>
      <c r="G49" s="12"/>
      <c r="H49" s="75">
        <v>9</v>
      </c>
      <c r="I49" s="13"/>
      <c r="J49" s="13">
        <v>12</v>
      </c>
      <c r="K49" s="13">
        <v>0</v>
      </c>
      <c r="L49" s="13">
        <v>13</v>
      </c>
      <c r="M49" s="13">
        <v>0</v>
      </c>
      <c r="N49" s="13">
        <v>2</v>
      </c>
      <c r="O49" s="17">
        <f t="shared" si="0"/>
        <v>27</v>
      </c>
      <c r="P49" s="15" t="s">
        <v>426</v>
      </c>
    </row>
    <row r="50" spans="1:16">
      <c r="A50" s="17">
        <v>27</v>
      </c>
      <c r="B50" s="96" t="s">
        <v>292</v>
      </c>
      <c r="C50" s="96" t="s">
        <v>102</v>
      </c>
      <c r="D50" s="96"/>
      <c r="E50" s="96"/>
      <c r="F50" s="61"/>
      <c r="G50" s="12"/>
      <c r="H50" s="75">
        <v>9</v>
      </c>
      <c r="I50" s="13"/>
      <c r="J50" s="13">
        <v>11</v>
      </c>
      <c r="K50" s="13">
        <v>0</v>
      </c>
      <c r="L50" s="13">
        <v>8</v>
      </c>
      <c r="M50" s="13">
        <v>0</v>
      </c>
      <c r="N50" s="13">
        <v>8</v>
      </c>
      <c r="O50" s="17">
        <f t="shared" si="0"/>
        <v>27</v>
      </c>
      <c r="P50" s="15" t="s">
        <v>426</v>
      </c>
    </row>
    <row r="51" spans="1:16">
      <c r="A51" s="17">
        <v>28</v>
      </c>
      <c r="B51" s="15" t="s">
        <v>273</v>
      </c>
      <c r="C51" s="15" t="s">
        <v>66</v>
      </c>
      <c r="D51" s="15"/>
      <c r="E51" s="15"/>
      <c r="F51" s="15"/>
      <c r="G51" s="12"/>
      <c r="H51" s="75">
        <v>9</v>
      </c>
      <c r="I51" s="13"/>
      <c r="J51" s="13">
        <v>11.5</v>
      </c>
      <c r="K51" s="13">
        <v>0</v>
      </c>
      <c r="L51" s="13">
        <v>14</v>
      </c>
      <c r="M51" s="13">
        <v>1</v>
      </c>
      <c r="N51" s="13">
        <v>0</v>
      </c>
      <c r="O51" s="17">
        <f t="shared" si="0"/>
        <v>26.5</v>
      </c>
      <c r="P51" s="15" t="s">
        <v>426</v>
      </c>
    </row>
    <row r="52" spans="1:16">
      <c r="A52" s="17">
        <v>29</v>
      </c>
      <c r="B52" s="96" t="s">
        <v>290</v>
      </c>
      <c r="C52" s="96" t="s">
        <v>75</v>
      </c>
      <c r="D52" s="96"/>
      <c r="E52" s="96"/>
      <c r="F52" s="84"/>
      <c r="G52" s="82"/>
      <c r="H52" s="75">
        <v>9</v>
      </c>
      <c r="I52" s="96"/>
      <c r="J52" s="96">
        <v>9.5</v>
      </c>
      <c r="K52" s="96">
        <v>0</v>
      </c>
      <c r="L52" s="96">
        <v>12</v>
      </c>
      <c r="M52" s="96">
        <v>0</v>
      </c>
      <c r="N52" s="96">
        <v>5</v>
      </c>
      <c r="O52" s="17">
        <f t="shared" si="0"/>
        <v>26.5</v>
      </c>
      <c r="P52" s="15" t="s">
        <v>426</v>
      </c>
    </row>
    <row r="53" spans="1:16">
      <c r="A53" s="17">
        <v>30</v>
      </c>
      <c r="B53" s="12" t="s">
        <v>267</v>
      </c>
      <c r="C53" s="15" t="s">
        <v>69</v>
      </c>
      <c r="D53" s="55"/>
      <c r="E53" s="55"/>
      <c r="F53" s="67"/>
      <c r="G53" s="15"/>
      <c r="H53" s="75">
        <v>9</v>
      </c>
      <c r="I53" s="15"/>
      <c r="J53" s="15">
        <v>9.5</v>
      </c>
      <c r="K53" s="15">
        <v>0</v>
      </c>
      <c r="L53" s="15">
        <v>10</v>
      </c>
      <c r="M53" s="15">
        <v>1</v>
      </c>
      <c r="N53" s="15">
        <v>5</v>
      </c>
      <c r="O53" s="17">
        <f t="shared" si="0"/>
        <v>25.5</v>
      </c>
      <c r="P53" s="15" t="s">
        <v>426</v>
      </c>
    </row>
    <row r="54" spans="1:16">
      <c r="A54" s="17">
        <v>31</v>
      </c>
      <c r="B54" s="17" t="s">
        <v>274</v>
      </c>
      <c r="C54" s="12" t="s">
        <v>95</v>
      </c>
      <c r="D54" s="55"/>
      <c r="E54" s="55"/>
      <c r="F54" s="95"/>
      <c r="G54" s="12"/>
      <c r="H54" s="75">
        <v>9</v>
      </c>
      <c r="I54" s="13"/>
      <c r="J54" s="13">
        <v>12.5</v>
      </c>
      <c r="K54" s="13">
        <v>0</v>
      </c>
      <c r="L54" s="13">
        <v>8</v>
      </c>
      <c r="M54" s="13">
        <v>0</v>
      </c>
      <c r="N54" s="13">
        <v>5</v>
      </c>
      <c r="O54" s="17">
        <f t="shared" si="0"/>
        <v>25.5</v>
      </c>
      <c r="P54" s="15" t="s">
        <v>426</v>
      </c>
    </row>
    <row r="55" spans="1:16">
      <c r="A55" s="17">
        <v>32</v>
      </c>
      <c r="B55" s="91" t="s">
        <v>268</v>
      </c>
      <c r="C55" s="91" t="s">
        <v>69</v>
      </c>
      <c r="D55" s="91"/>
      <c r="E55" s="91"/>
      <c r="F55" s="76"/>
      <c r="G55" s="75"/>
      <c r="H55" s="75">
        <v>9</v>
      </c>
      <c r="I55" s="13"/>
      <c r="J55" s="13">
        <v>12</v>
      </c>
      <c r="K55" s="13">
        <v>0</v>
      </c>
      <c r="L55" s="13">
        <v>12</v>
      </c>
      <c r="M55" s="13">
        <v>0</v>
      </c>
      <c r="N55" s="13">
        <v>0</v>
      </c>
      <c r="O55" s="17">
        <f t="shared" si="0"/>
        <v>24</v>
      </c>
      <c r="P55" s="15" t="s">
        <v>426</v>
      </c>
    </row>
    <row r="56" spans="1:16">
      <c r="A56" s="17">
        <v>33</v>
      </c>
      <c r="B56" s="92" t="s">
        <v>269</v>
      </c>
      <c r="C56" s="93" t="s">
        <v>265</v>
      </c>
      <c r="D56" s="93"/>
      <c r="E56" s="93"/>
      <c r="F56" s="94"/>
      <c r="G56" s="82"/>
      <c r="H56" s="75">
        <v>9</v>
      </c>
      <c r="I56" s="85"/>
      <c r="J56" s="85">
        <v>9.5</v>
      </c>
      <c r="K56" s="85">
        <v>0</v>
      </c>
      <c r="L56" s="85">
        <v>6</v>
      </c>
      <c r="M56" s="85">
        <v>0</v>
      </c>
      <c r="N56" s="85">
        <v>8</v>
      </c>
      <c r="O56" s="17">
        <f t="shared" si="0"/>
        <v>23.5</v>
      </c>
      <c r="P56" s="15" t="s">
        <v>426</v>
      </c>
    </row>
    <row r="57" spans="1:16">
      <c r="A57" s="17">
        <v>34</v>
      </c>
      <c r="B57" s="90" t="s">
        <v>275</v>
      </c>
      <c r="C57" s="90" t="s">
        <v>71</v>
      </c>
      <c r="D57" s="90"/>
      <c r="E57" s="90"/>
      <c r="F57" s="89"/>
      <c r="G57" s="12"/>
      <c r="H57" s="75">
        <v>9</v>
      </c>
      <c r="I57" s="13"/>
      <c r="J57" s="13">
        <v>9</v>
      </c>
      <c r="K57" s="13">
        <v>0</v>
      </c>
      <c r="L57" s="13">
        <v>12</v>
      </c>
      <c r="M57" s="13">
        <v>1</v>
      </c>
      <c r="N57" s="13">
        <v>1</v>
      </c>
      <c r="O57" s="17">
        <f t="shared" si="0"/>
        <v>23</v>
      </c>
      <c r="P57" s="15" t="s">
        <v>426</v>
      </c>
    </row>
    <row r="58" spans="1:16">
      <c r="A58" s="17">
        <v>35</v>
      </c>
      <c r="B58" s="18" t="s">
        <v>283</v>
      </c>
      <c r="C58" s="18" t="s">
        <v>284</v>
      </c>
      <c r="D58" s="18"/>
      <c r="E58" s="18"/>
      <c r="F58" s="67"/>
      <c r="G58" s="69"/>
      <c r="H58" s="75">
        <v>9</v>
      </c>
      <c r="I58" s="18"/>
      <c r="J58" s="18">
        <v>8.5</v>
      </c>
      <c r="K58" s="18">
        <v>0</v>
      </c>
      <c r="L58" s="18">
        <v>10</v>
      </c>
      <c r="M58" s="18">
        <v>0</v>
      </c>
      <c r="N58" s="18">
        <v>3</v>
      </c>
      <c r="O58" s="17">
        <f t="shared" si="0"/>
        <v>21.5</v>
      </c>
      <c r="P58" s="15" t="s">
        <v>426</v>
      </c>
    </row>
    <row r="59" spans="1:16">
      <c r="A59" s="17">
        <v>36</v>
      </c>
      <c r="B59" s="12" t="s">
        <v>288</v>
      </c>
      <c r="C59" s="12" t="s">
        <v>57</v>
      </c>
      <c r="D59" s="55"/>
      <c r="E59" s="55"/>
      <c r="F59" s="67"/>
      <c r="G59" s="12"/>
      <c r="H59" s="75">
        <v>9</v>
      </c>
      <c r="I59" s="13"/>
      <c r="J59" s="13">
        <v>10.5</v>
      </c>
      <c r="K59" s="13">
        <v>0</v>
      </c>
      <c r="L59" s="13">
        <v>2</v>
      </c>
      <c r="M59" s="13">
        <v>0</v>
      </c>
      <c r="N59" s="13">
        <v>2</v>
      </c>
      <c r="O59" s="17">
        <f t="shared" si="0"/>
        <v>14.5</v>
      </c>
      <c r="P59" s="15" t="s">
        <v>426</v>
      </c>
    </row>
    <row r="60" spans="1:16">
      <c r="J60" s="115">
        <f>SUM(J24:J59)/36</f>
        <v>11.444444444444445</v>
      </c>
      <c r="K60" s="115">
        <f t="shared" ref="K60:O60" si="1">SUM(K24:K59)/36</f>
        <v>0.88888888888888884</v>
      </c>
      <c r="L60" s="115">
        <f t="shared" si="1"/>
        <v>11.222222222222221</v>
      </c>
      <c r="M60" s="115">
        <f t="shared" si="1"/>
        <v>0.30555555555555558</v>
      </c>
      <c r="N60" s="115">
        <f t="shared" si="1"/>
        <v>8.1944444444444446</v>
      </c>
      <c r="O60" s="165">
        <f t="shared" si="1"/>
        <v>32.055555555555557</v>
      </c>
    </row>
    <row r="62" spans="1:16">
      <c r="B62" s="177" t="s">
        <v>172</v>
      </c>
      <c r="C62" s="177"/>
      <c r="D62" s="166" t="s">
        <v>173</v>
      </c>
      <c r="E62" s="166"/>
      <c r="F62" s="101"/>
      <c r="G62" s="101"/>
    </row>
    <row r="63" spans="1:16">
      <c r="B63" s="177" t="s">
        <v>174</v>
      </c>
      <c r="C63" s="177"/>
      <c r="D63" s="166" t="s">
        <v>175</v>
      </c>
      <c r="E63" s="166"/>
      <c r="F63" s="101"/>
      <c r="G63" s="101"/>
    </row>
    <row r="64" spans="1:16">
      <c r="B64" s="167"/>
      <c r="C64" s="167"/>
      <c r="D64" s="166"/>
      <c r="E64" s="166"/>
      <c r="F64" s="128"/>
      <c r="G64" s="128"/>
    </row>
    <row r="65" spans="2:7">
      <c r="B65" s="168" t="s">
        <v>4</v>
      </c>
      <c r="C65" s="168"/>
      <c r="D65" s="167"/>
      <c r="E65" s="167"/>
      <c r="F65" s="101"/>
      <c r="G65" s="101"/>
    </row>
    <row r="66" spans="2:7" ht="15.75">
      <c r="B66" s="169" t="s">
        <v>368</v>
      </c>
      <c r="C66" s="179"/>
      <c r="D66" s="179"/>
      <c r="E66" s="169" t="s">
        <v>361</v>
      </c>
      <c r="F66" s="37"/>
      <c r="G66" s="101"/>
    </row>
    <row r="67" spans="2:7" ht="15.75">
      <c r="B67" s="169" t="s">
        <v>357</v>
      </c>
      <c r="C67" s="179"/>
      <c r="D67" s="179"/>
      <c r="E67" s="169" t="s">
        <v>374</v>
      </c>
      <c r="F67" s="6"/>
      <c r="G67" s="6"/>
    </row>
    <row r="68" spans="2:7" ht="15.75">
      <c r="B68" s="169" t="s">
        <v>431</v>
      </c>
      <c r="C68" s="179"/>
      <c r="D68" s="179"/>
      <c r="E68" s="169" t="s">
        <v>433</v>
      </c>
      <c r="F68" s="100"/>
      <c r="G68" s="100"/>
    </row>
    <row r="69" spans="2:7" ht="15.75">
      <c r="B69" s="169" t="s">
        <v>363</v>
      </c>
      <c r="C69" s="179"/>
      <c r="D69" s="179"/>
      <c r="E69" s="169" t="s">
        <v>158</v>
      </c>
      <c r="F69" s="101"/>
      <c r="G69" s="101"/>
    </row>
    <row r="70" spans="2:7" ht="15.75">
      <c r="B70" s="169" t="s">
        <v>364</v>
      </c>
      <c r="C70" s="179"/>
      <c r="D70" s="179"/>
      <c r="E70" s="170"/>
    </row>
    <row r="72" spans="2:7">
      <c r="D72" s="30"/>
    </row>
  </sheetData>
  <autoFilter ref="O23:O60">
    <sortState ref="A23:P42">
      <sortCondition descending="1" ref="O22:O42"/>
    </sortState>
  </autoFilter>
  <sortState ref="B23:O58">
    <sortCondition descending="1" ref="O23:O58"/>
  </sortState>
  <mergeCells count="27">
    <mergeCell ref="C66:D66"/>
    <mergeCell ref="C67:D67"/>
    <mergeCell ref="C68:D68"/>
    <mergeCell ref="C69:D69"/>
    <mergeCell ref="C70:D70"/>
    <mergeCell ref="B5:F5"/>
    <mergeCell ref="G3:O3"/>
    <mergeCell ref="B7:C7"/>
    <mergeCell ref="D7:H7"/>
    <mergeCell ref="B8:G8"/>
    <mergeCell ref="B1:I1"/>
    <mergeCell ref="B2:C2"/>
    <mergeCell ref="D2:F2"/>
    <mergeCell ref="B3:F3"/>
    <mergeCell ref="B4:F4"/>
    <mergeCell ref="B62:C62"/>
    <mergeCell ref="B63:C63"/>
    <mergeCell ref="B6:F6"/>
    <mergeCell ref="B21:I21"/>
    <mergeCell ref="B22:I22"/>
    <mergeCell ref="B9:C9"/>
    <mergeCell ref="B10:C10"/>
    <mergeCell ref="C12:D12"/>
    <mergeCell ref="C13:D13"/>
    <mergeCell ref="C14:D14"/>
    <mergeCell ref="C15:D15"/>
    <mergeCell ref="C16:D16"/>
  </mergeCells>
  <dataValidations count="1">
    <dataValidation allowBlank="1" showErrorMessage="1" sqref="G59:H59 G25:G33 G36:G43 G47:G58">
      <formula1>0</formula1>
      <formula2>0</formula2>
    </dataValidation>
  </dataValidations>
  <pageMargins left="0.7" right="0.7" top="0.75" bottom="0.75" header="0.3" footer="0.3"/>
  <pageSetup paperSize="9" scale="68" fitToHeight="0"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3"/>
  <sheetViews>
    <sheetView topLeftCell="A13" workbookViewId="0">
      <selection activeCell="T52" sqref="T52"/>
    </sheetView>
  </sheetViews>
  <sheetFormatPr defaultRowHeight="15"/>
  <cols>
    <col min="1" max="1" width="7.7109375" customWidth="1"/>
    <col min="2" max="2" width="13.85546875" hidden="1" customWidth="1"/>
    <col min="3" max="3" width="14.85546875" hidden="1" customWidth="1"/>
    <col min="4" max="4" width="16.140625" hidden="1" customWidth="1"/>
    <col min="5" max="5" width="16.140625" customWidth="1"/>
    <col min="6" max="6" width="12" hidden="1" customWidth="1"/>
    <col min="7" max="7" width="49.42578125" hidden="1" customWidth="1"/>
    <col min="8" max="8" width="0" hidden="1" customWidth="1"/>
    <col min="9" max="9" width="17.5703125" hidden="1" customWidth="1"/>
    <col min="10" max="10" width="5.7109375" customWidth="1"/>
    <col min="11" max="11" width="6" customWidth="1"/>
    <col min="12" max="12" width="5.85546875" customWidth="1"/>
    <col min="13" max="13" width="5.7109375" customWidth="1"/>
    <col min="14" max="14" width="6" customWidth="1"/>
    <col min="16" max="16" width="11.5703125" customWidth="1"/>
  </cols>
  <sheetData>
    <row r="1" spans="1:16">
      <c r="A1" s="1"/>
      <c r="B1" s="172" t="s">
        <v>384</v>
      </c>
      <c r="C1" s="172"/>
      <c r="D1" s="172"/>
      <c r="E1" s="172"/>
      <c r="F1" s="172"/>
      <c r="G1" s="172"/>
      <c r="H1" s="172"/>
      <c r="I1" s="172"/>
      <c r="J1" s="139"/>
      <c r="K1" s="139"/>
      <c r="L1" s="139"/>
      <c r="M1" s="139"/>
      <c r="N1" s="139"/>
      <c r="O1" s="2"/>
      <c r="P1" s="2"/>
    </row>
    <row r="2" spans="1:16">
      <c r="A2" s="1"/>
      <c r="B2" s="172" t="s">
        <v>0</v>
      </c>
      <c r="C2" s="172"/>
      <c r="D2" s="172" t="s">
        <v>30</v>
      </c>
      <c r="E2" s="172"/>
      <c r="F2" s="172"/>
      <c r="G2" s="3"/>
      <c r="H2" s="3"/>
      <c r="I2" s="3"/>
      <c r="J2" s="3"/>
      <c r="K2" s="3"/>
      <c r="L2" s="3"/>
      <c r="M2" s="3"/>
      <c r="N2" s="3"/>
      <c r="O2" s="2"/>
      <c r="P2" s="2"/>
    </row>
    <row r="3" spans="1:16">
      <c r="A3" s="1"/>
      <c r="B3" s="174" t="s">
        <v>346</v>
      </c>
      <c r="C3" s="174"/>
      <c r="D3" s="174"/>
      <c r="E3" s="174"/>
      <c r="F3" s="174"/>
      <c r="G3" s="4"/>
      <c r="H3" s="4"/>
      <c r="I3" s="4"/>
      <c r="J3" s="4"/>
      <c r="K3" s="4"/>
      <c r="L3" s="4"/>
      <c r="M3" s="4"/>
      <c r="N3" s="4"/>
      <c r="O3" s="2"/>
      <c r="P3" s="2"/>
    </row>
    <row r="4" spans="1:16">
      <c r="A4" s="1"/>
      <c r="B4" s="172" t="s">
        <v>31</v>
      </c>
      <c r="C4" s="172"/>
      <c r="D4" s="172"/>
      <c r="E4" s="172"/>
      <c r="F4" s="172"/>
      <c r="G4" s="3"/>
      <c r="H4" s="3"/>
      <c r="I4" s="5"/>
      <c r="J4" s="5"/>
      <c r="K4" s="5"/>
      <c r="L4" s="5"/>
      <c r="M4" s="5"/>
      <c r="N4" s="5"/>
      <c r="O4" s="2"/>
      <c r="P4" s="2"/>
    </row>
    <row r="5" spans="1:16">
      <c r="A5" s="1"/>
      <c r="B5" s="172" t="s">
        <v>401</v>
      </c>
      <c r="C5" s="172"/>
      <c r="D5" s="172"/>
      <c r="E5" s="172"/>
      <c r="F5" s="172"/>
      <c r="G5" s="3"/>
      <c r="H5" s="3"/>
      <c r="I5" s="5"/>
      <c r="J5" s="5"/>
      <c r="K5" s="5"/>
      <c r="L5" s="5"/>
      <c r="M5" s="5"/>
      <c r="N5" s="5"/>
      <c r="O5" s="2"/>
      <c r="P5" s="2"/>
    </row>
    <row r="6" spans="1:16">
      <c r="A6" s="1"/>
      <c r="B6" s="172" t="s">
        <v>385</v>
      </c>
      <c r="C6" s="172"/>
      <c r="D6" s="172"/>
      <c r="E6" s="172"/>
      <c r="F6" s="172"/>
      <c r="G6" s="3"/>
      <c r="H6" s="3"/>
      <c r="I6" s="5"/>
      <c r="J6" s="5"/>
      <c r="K6" s="5"/>
      <c r="L6" s="5"/>
      <c r="M6" s="5"/>
      <c r="N6" s="5"/>
      <c r="O6" s="2"/>
      <c r="P6" s="2"/>
    </row>
    <row r="7" spans="1:16" ht="15" customHeight="1">
      <c r="A7" s="1"/>
      <c r="B7" s="172" t="s">
        <v>170</v>
      </c>
      <c r="C7" s="172"/>
      <c r="D7" s="180" t="s">
        <v>171</v>
      </c>
      <c r="E7" s="180"/>
      <c r="F7" s="180"/>
      <c r="G7" s="180"/>
      <c r="H7" s="3"/>
      <c r="I7" s="5"/>
      <c r="J7" s="5"/>
      <c r="K7" s="5"/>
      <c r="L7" s="5"/>
      <c r="M7" s="5"/>
      <c r="N7" s="5"/>
      <c r="O7" s="2"/>
      <c r="P7" s="2"/>
    </row>
    <row r="8" spans="1:16" ht="15" customHeight="1">
      <c r="A8" s="1"/>
      <c r="B8" s="172" t="s">
        <v>3</v>
      </c>
      <c r="C8" s="172"/>
      <c r="D8" s="172"/>
      <c r="E8" s="172"/>
      <c r="F8" s="172"/>
      <c r="G8" s="3"/>
      <c r="H8" s="3"/>
      <c r="I8" s="5"/>
      <c r="J8" s="5"/>
      <c r="K8" s="5"/>
      <c r="L8" s="5"/>
      <c r="M8" s="5"/>
      <c r="N8" s="5"/>
      <c r="O8" s="2"/>
      <c r="P8" s="2"/>
    </row>
    <row r="9" spans="1:16" ht="15" customHeight="1">
      <c r="A9" s="1"/>
      <c r="B9" s="172" t="s">
        <v>172</v>
      </c>
      <c r="C9" s="172"/>
      <c r="D9" s="23" t="s">
        <v>173</v>
      </c>
      <c r="E9" s="21"/>
      <c r="F9" s="21"/>
      <c r="G9" s="3"/>
      <c r="H9" s="3"/>
      <c r="I9" s="5"/>
      <c r="J9" s="5"/>
      <c r="K9" s="5"/>
      <c r="L9" s="5"/>
      <c r="M9" s="5"/>
      <c r="N9" s="5"/>
      <c r="O9" s="2"/>
      <c r="P9" s="2"/>
    </row>
    <row r="10" spans="1:16">
      <c r="A10" s="1"/>
      <c r="B10" s="172" t="s">
        <v>174</v>
      </c>
      <c r="C10" s="172"/>
      <c r="D10" s="23" t="s">
        <v>175</v>
      </c>
      <c r="E10" s="21"/>
      <c r="F10" s="21"/>
      <c r="G10" s="3"/>
      <c r="H10" s="3"/>
      <c r="I10" s="5"/>
      <c r="J10" s="5"/>
      <c r="K10" s="5"/>
      <c r="L10" s="5"/>
      <c r="M10" s="5"/>
      <c r="N10" s="5"/>
      <c r="O10" s="2"/>
      <c r="P10" s="2"/>
    </row>
    <row r="11" spans="1:16">
      <c r="A11" s="1"/>
      <c r="B11" s="6" t="s">
        <v>4</v>
      </c>
      <c r="C11" s="21"/>
      <c r="D11" s="21"/>
      <c r="E11" s="21"/>
      <c r="F11" s="21"/>
      <c r="G11" s="3"/>
      <c r="H11" s="3"/>
      <c r="I11" s="5"/>
      <c r="J11" s="5"/>
      <c r="K11" s="5"/>
      <c r="L11" s="5"/>
      <c r="M11" s="5"/>
      <c r="N11" s="5"/>
      <c r="O11" s="2"/>
      <c r="P11" s="2"/>
    </row>
    <row r="12" spans="1:16">
      <c r="A12" s="1"/>
      <c r="B12" s="24" t="s">
        <v>182</v>
      </c>
      <c r="C12" s="129"/>
      <c r="D12" s="129"/>
      <c r="E12" s="129"/>
      <c r="F12" s="129"/>
      <c r="G12" s="30" t="s">
        <v>185</v>
      </c>
      <c r="H12" s="3"/>
      <c r="I12" s="5"/>
      <c r="J12" s="5"/>
      <c r="K12" s="5"/>
      <c r="L12" s="5"/>
      <c r="M12" s="5"/>
      <c r="N12" s="5"/>
      <c r="O12" s="2"/>
      <c r="P12" s="2"/>
    </row>
    <row r="13" spans="1:16">
      <c r="A13" s="1"/>
      <c r="B13" s="24" t="s">
        <v>411</v>
      </c>
      <c r="C13" s="25"/>
      <c r="D13" s="25"/>
      <c r="E13" s="129"/>
      <c r="F13" s="129"/>
      <c r="G13" s="24" t="s">
        <v>184</v>
      </c>
      <c r="H13" s="62"/>
      <c r="I13" s="5"/>
      <c r="J13" s="5"/>
      <c r="K13" s="5"/>
      <c r="L13" s="5"/>
      <c r="M13" s="5"/>
      <c r="N13" s="5"/>
      <c r="O13" s="2"/>
      <c r="P13" s="2"/>
    </row>
    <row r="14" spans="1:16">
      <c r="A14" s="1"/>
      <c r="B14" s="24" t="s">
        <v>349</v>
      </c>
      <c r="C14" s="129"/>
      <c r="D14" s="129"/>
      <c r="E14" s="129"/>
      <c r="F14" s="129"/>
      <c r="G14" s="24" t="s">
        <v>351</v>
      </c>
      <c r="H14" s="62"/>
      <c r="I14" s="62"/>
      <c r="J14" s="139"/>
      <c r="K14" s="139"/>
      <c r="L14" s="139"/>
      <c r="M14" s="139"/>
      <c r="N14" s="139"/>
      <c r="O14" s="2"/>
      <c r="P14" s="2"/>
    </row>
    <row r="15" spans="1:16">
      <c r="A15" s="1"/>
      <c r="C15" s="21"/>
      <c r="D15" s="21"/>
      <c r="E15" s="21"/>
      <c r="F15" s="21"/>
      <c r="H15" s="6"/>
      <c r="I15" s="5"/>
      <c r="J15" s="5"/>
      <c r="K15" s="5"/>
      <c r="L15" s="5"/>
      <c r="M15" s="5"/>
      <c r="N15" s="5"/>
      <c r="O15" s="2"/>
      <c r="P15" s="2"/>
    </row>
    <row r="16" spans="1:16">
      <c r="A16" s="1"/>
      <c r="B16" s="8" t="s">
        <v>5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2"/>
      <c r="P16" s="2"/>
    </row>
    <row r="17" spans="1:16">
      <c r="A17" s="1"/>
      <c r="B17" s="9" t="s">
        <v>391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2"/>
      <c r="P17" s="10"/>
    </row>
    <row r="18" spans="1:16">
      <c r="A18" s="1"/>
      <c r="B18" s="9" t="s">
        <v>392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2"/>
      <c r="P18" s="2"/>
    </row>
    <row r="19" spans="1:16">
      <c r="A19" s="1"/>
      <c r="B19" s="9" t="s">
        <v>6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"/>
      <c r="P19" s="2"/>
    </row>
    <row r="20" spans="1:16">
      <c r="A20" s="1"/>
      <c r="B20" s="173" t="s">
        <v>393</v>
      </c>
      <c r="C20" s="173"/>
      <c r="D20" s="173"/>
      <c r="E20" s="173"/>
      <c r="F20" s="173"/>
      <c r="G20" s="173"/>
      <c r="H20" s="173"/>
      <c r="I20" s="173"/>
      <c r="J20" s="140"/>
      <c r="K20" s="140"/>
      <c r="L20" s="140"/>
      <c r="M20" s="140"/>
      <c r="N20" s="140"/>
      <c r="O20" s="11"/>
      <c r="P20" s="11"/>
    </row>
    <row r="21" spans="1:16">
      <c r="A21" s="1"/>
      <c r="B21" s="176" t="s">
        <v>394</v>
      </c>
      <c r="C21" s="176"/>
      <c r="D21" s="176"/>
      <c r="E21" s="176"/>
      <c r="F21" s="176"/>
      <c r="G21" s="176"/>
      <c r="H21" s="176"/>
      <c r="I21" s="176"/>
      <c r="J21" s="140"/>
      <c r="K21" s="140"/>
      <c r="L21" s="140"/>
      <c r="M21" s="140"/>
      <c r="N21" s="140"/>
      <c r="O21" s="11"/>
      <c r="P21" s="11"/>
    </row>
    <row r="22" spans="1:16" ht="42.75">
      <c r="A22" s="20" t="s">
        <v>7</v>
      </c>
      <c r="B22" s="20" t="s">
        <v>8</v>
      </c>
      <c r="C22" s="20" t="s">
        <v>9</v>
      </c>
      <c r="D22" s="20" t="s">
        <v>10</v>
      </c>
      <c r="E22" s="20" t="s">
        <v>181</v>
      </c>
      <c r="F22" s="20" t="s">
        <v>11</v>
      </c>
      <c r="G22" s="20" t="s">
        <v>12</v>
      </c>
      <c r="H22" s="20" t="s">
        <v>13</v>
      </c>
      <c r="I22" s="20" t="s">
        <v>14</v>
      </c>
      <c r="J22" s="20"/>
      <c r="K22" s="20"/>
      <c r="L22" s="20"/>
      <c r="M22" s="20"/>
      <c r="N22" s="20"/>
      <c r="O22" s="20" t="s">
        <v>15</v>
      </c>
      <c r="P22" s="20" t="s">
        <v>16</v>
      </c>
    </row>
    <row r="23" spans="1:16" s="22" customFormat="1" ht="60">
      <c r="A23" s="15">
        <v>1</v>
      </c>
      <c r="B23" s="135" t="s">
        <v>139</v>
      </c>
      <c r="C23" s="135" t="s">
        <v>96</v>
      </c>
      <c r="D23" s="135" t="s">
        <v>39</v>
      </c>
      <c r="E23" s="135">
        <v>2010</v>
      </c>
      <c r="F23" s="61">
        <v>38020</v>
      </c>
      <c r="G23" s="12" t="s">
        <v>131</v>
      </c>
      <c r="H23" s="17">
        <v>10</v>
      </c>
      <c r="I23" s="13" t="s">
        <v>296</v>
      </c>
      <c r="J23" s="13"/>
      <c r="K23" s="13"/>
      <c r="L23" s="13"/>
      <c r="M23" s="13"/>
      <c r="N23" s="13"/>
      <c r="O23" s="15">
        <f>SUM(J23:N23)</f>
        <v>0</v>
      </c>
      <c r="P23" s="15"/>
    </row>
    <row r="24" spans="1:16" s="22" customFormat="1" ht="30" customHeight="1">
      <c r="A24" s="17">
        <v>2</v>
      </c>
      <c r="B24" s="17" t="s">
        <v>112</v>
      </c>
      <c r="C24" s="17" t="s">
        <v>110</v>
      </c>
      <c r="D24" s="17" t="s">
        <v>27</v>
      </c>
      <c r="E24" s="17">
        <v>2210</v>
      </c>
      <c r="F24" s="71">
        <v>37670</v>
      </c>
      <c r="G24" s="12" t="s">
        <v>297</v>
      </c>
      <c r="H24" s="17">
        <v>10</v>
      </c>
      <c r="I24" s="13" t="s">
        <v>107</v>
      </c>
      <c r="J24" s="13"/>
      <c r="K24" s="13"/>
      <c r="L24" s="13"/>
      <c r="M24" s="13"/>
      <c r="N24" s="13"/>
      <c r="O24" s="15">
        <f t="shared" ref="O24:O53" si="0">SUM(J24:N24)</f>
        <v>0</v>
      </c>
      <c r="P24" s="17"/>
    </row>
    <row r="25" spans="1:16" s="22" customFormat="1" ht="29.25" customHeight="1">
      <c r="A25" s="15">
        <v>3</v>
      </c>
      <c r="B25" s="12" t="s">
        <v>157</v>
      </c>
      <c r="C25" s="12" t="s">
        <v>26</v>
      </c>
      <c r="D25" s="55" t="s">
        <v>22</v>
      </c>
      <c r="E25" s="55">
        <v>1210</v>
      </c>
      <c r="F25" s="67">
        <v>37688</v>
      </c>
      <c r="G25" s="12" t="s">
        <v>254</v>
      </c>
      <c r="H25" s="17">
        <v>10</v>
      </c>
      <c r="I25" s="13" t="s">
        <v>155</v>
      </c>
      <c r="J25" s="13"/>
      <c r="K25" s="13"/>
      <c r="L25" s="13"/>
      <c r="M25" s="13"/>
      <c r="N25" s="13"/>
      <c r="O25" s="15">
        <f t="shared" si="0"/>
        <v>0</v>
      </c>
      <c r="P25" s="17"/>
    </row>
    <row r="26" spans="1:16" s="22" customFormat="1" ht="33.75" customHeight="1">
      <c r="A26" s="17">
        <v>4</v>
      </c>
      <c r="B26" s="12" t="s">
        <v>130</v>
      </c>
      <c r="C26" s="12" t="s">
        <v>54</v>
      </c>
      <c r="D26" s="55" t="s">
        <v>49</v>
      </c>
      <c r="E26" s="55">
        <v>210</v>
      </c>
      <c r="F26" s="67">
        <v>37876</v>
      </c>
      <c r="G26" s="15" t="s">
        <v>204</v>
      </c>
      <c r="H26" s="17">
        <v>10</v>
      </c>
      <c r="I26" s="15" t="s">
        <v>162</v>
      </c>
      <c r="J26" s="15"/>
      <c r="K26" s="15"/>
      <c r="L26" s="15"/>
      <c r="M26" s="15"/>
      <c r="N26" s="15"/>
      <c r="O26" s="15">
        <f t="shared" si="0"/>
        <v>0</v>
      </c>
      <c r="P26" s="15"/>
    </row>
    <row r="27" spans="1:16" s="47" customFormat="1" ht="45">
      <c r="A27" s="15">
        <v>5</v>
      </c>
      <c r="B27" s="17" t="s">
        <v>298</v>
      </c>
      <c r="C27" s="12" t="s">
        <v>68</v>
      </c>
      <c r="D27" s="55" t="s">
        <v>37</v>
      </c>
      <c r="E27" s="55">
        <v>1610</v>
      </c>
      <c r="F27" s="71">
        <v>37629</v>
      </c>
      <c r="G27" s="12" t="s">
        <v>202</v>
      </c>
      <c r="H27" s="17">
        <v>10</v>
      </c>
      <c r="I27" s="13" t="s">
        <v>193</v>
      </c>
      <c r="J27" s="13"/>
      <c r="K27" s="13"/>
      <c r="L27" s="13"/>
      <c r="M27" s="13"/>
      <c r="N27" s="13"/>
      <c r="O27" s="15">
        <f t="shared" si="0"/>
        <v>0</v>
      </c>
      <c r="P27" s="17"/>
    </row>
    <row r="28" spans="1:16" s="47" customFormat="1" ht="45">
      <c r="A28" s="17">
        <v>6</v>
      </c>
      <c r="B28" s="17" t="s">
        <v>122</v>
      </c>
      <c r="C28" s="17" t="s">
        <v>71</v>
      </c>
      <c r="D28" s="17" t="s">
        <v>299</v>
      </c>
      <c r="E28" s="17">
        <v>2910</v>
      </c>
      <c r="F28" s="16">
        <v>37732</v>
      </c>
      <c r="G28" s="12" t="s">
        <v>119</v>
      </c>
      <c r="H28" s="17">
        <v>10</v>
      </c>
      <c r="I28" s="15" t="s">
        <v>121</v>
      </c>
      <c r="J28" s="15"/>
      <c r="K28" s="15"/>
      <c r="L28" s="15"/>
      <c r="M28" s="15"/>
      <c r="N28" s="15"/>
      <c r="O28" s="15">
        <f t="shared" si="0"/>
        <v>0</v>
      </c>
      <c r="P28" s="15"/>
    </row>
    <row r="29" spans="1:16" s="22" customFormat="1" ht="45">
      <c r="A29" s="15">
        <v>7</v>
      </c>
      <c r="B29" s="12" t="s">
        <v>300</v>
      </c>
      <c r="C29" s="12" t="s">
        <v>51</v>
      </c>
      <c r="D29" s="55" t="s">
        <v>52</v>
      </c>
      <c r="E29" s="55">
        <v>1110</v>
      </c>
      <c r="F29" s="67">
        <v>37929</v>
      </c>
      <c r="G29" s="12" t="s">
        <v>200</v>
      </c>
      <c r="H29" s="17">
        <v>10</v>
      </c>
      <c r="I29" s="13" t="s">
        <v>124</v>
      </c>
      <c r="J29" s="13"/>
      <c r="K29" s="13"/>
      <c r="L29" s="13"/>
      <c r="M29" s="13"/>
      <c r="N29" s="13"/>
      <c r="O29" s="15">
        <f t="shared" si="0"/>
        <v>0</v>
      </c>
      <c r="P29" s="17"/>
    </row>
    <row r="30" spans="1:16" s="22" customFormat="1" ht="45">
      <c r="A30" s="17">
        <v>8</v>
      </c>
      <c r="B30" s="17" t="s">
        <v>301</v>
      </c>
      <c r="C30" s="65" t="s">
        <v>69</v>
      </c>
      <c r="D30" s="17" t="s">
        <v>93</v>
      </c>
      <c r="E30" s="17">
        <v>1010</v>
      </c>
      <c r="F30" s="71">
        <v>37835</v>
      </c>
      <c r="G30" s="12" t="s">
        <v>254</v>
      </c>
      <c r="H30" s="17">
        <v>10</v>
      </c>
      <c r="I30" s="13" t="s">
        <v>155</v>
      </c>
      <c r="J30" s="13"/>
      <c r="K30" s="13"/>
      <c r="L30" s="13"/>
      <c r="M30" s="13"/>
      <c r="N30" s="13"/>
      <c r="O30" s="15">
        <f t="shared" si="0"/>
        <v>0</v>
      </c>
      <c r="P30" s="17"/>
    </row>
    <row r="31" spans="1:16" s="22" customFormat="1" ht="45">
      <c r="A31" s="15">
        <v>9</v>
      </c>
      <c r="B31" s="12" t="s">
        <v>201</v>
      </c>
      <c r="C31" s="12" t="s">
        <v>302</v>
      </c>
      <c r="D31" s="55" t="s">
        <v>55</v>
      </c>
      <c r="E31" s="55">
        <v>1810</v>
      </c>
      <c r="F31" s="67">
        <v>37864</v>
      </c>
      <c r="G31" s="15" t="s">
        <v>77</v>
      </c>
      <c r="H31" s="17">
        <v>10</v>
      </c>
      <c r="I31" s="13" t="s">
        <v>78</v>
      </c>
      <c r="J31" s="13"/>
      <c r="K31" s="13"/>
      <c r="L31" s="13"/>
      <c r="M31" s="13"/>
      <c r="N31" s="13"/>
      <c r="O31" s="15">
        <f t="shared" si="0"/>
        <v>0</v>
      </c>
      <c r="P31" s="17"/>
    </row>
    <row r="32" spans="1:16" s="22" customFormat="1" ht="60">
      <c r="A32" s="17">
        <v>10</v>
      </c>
      <c r="B32" s="17" t="s">
        <v>303</v>
      </c>
      <c r="C32" s="65" t="s">
        <v>33</v>
      </c>
      <c r="D32" s="17" t="s">
        <v>190</v>
      </c>
      <c r="E32" s="17">
        <v>310</v>
      </c>
      <c r="F32" s="71">
        <v>37601</v>
      </c>
      <c r="G32" s="98" t="s">
        <v>131</v>
      </c>
      <c r="H32" s="17">
        <v>10</v>
      </c>
      <c r="I32" s="13" t="s">
        <v>296</v>
      </c>
      <c r="J32" s="13"/>
      <c r="K32" s="13"/>
      <c r="L32" s="13"/>
      <c r="M32" s="13"/>
      <c r="N32" s="13"/>
      <c r="O32" s="15">
        <f t="shared" si="0"/>
        <v>0</v>
      </c>
      <c r="P32" s="15"/>
    </row>
    <row r="33" spans="1:16" s="22" customFormat="1" ht="39.75" customHeight="1">
      <c r="A33" s="15">
        <v>11</v>
      </c>
      <c r="B33" s="69" t="s">
        <v>304</v>
      </c>
      <c r="C33" s="69" t="s">
        <v>99</v>
      </c>
      <c r="D33" s="86" t="s">
        <v>27</v>
      </c>
      <c r="E33" s="86">
        <v>2810</v>
      </c>
      <c r="F33" s="87">
        <v>37697</v>
      </c>
      <c r="G33" s="69" t="s">
        <v>248</v>
      </c>
      <c r="H33" s="17">
        <v>10</v>
      </c>
      <c r="I33" s="15" t="s">
        <v>143</v>
      </c>
      <c r="J33" s="15"/>
      <c r="K33" s="15"/>
      <c r="L33" s="15"/>
      <c r="M33" s="15"/>
      <c r="N33" s="15"/>
      <c r="O33" s="15">
        <f t="shared" si="0"/>
        <v>0</v>
      </c>
      <c r="P33" s="68"/>
    </row>
    <row r="34" spans="1:16" s="22" customFormat="1" ht="29.25" customHeight="1">
      <c r="A34" s="17">
        <v>12</v>
      </c>
      <c r="B34" s="12" t="s">
        <v>305</v>
      </c>
      <c r="C34" s="12" t="s">
        <v>83</v>
      </c>
      <c r="D34" s="55" t="s">
        <v>34</v>
      </c>
      <c r="E34" s="55">
        <v>3110</v>
      </c>
      <c r="F34" s="66">
        <v>37652</v>
      </c>
      <c r="G34" s="12" t="s">
        <v>244</v>
      </c>
      <c r="H34" s="17">
        <v>10</v>
      </c>
      <c r="I34" s="13" t="s">
        <v>160</v>
      </c>
      <c r="J34" s="13"/>
      <c r="K34" s="13"/>
      <c r="L34" s="13"/>
      <c r="M34" s="13"/>
      <c r="N34" s="13"/>
      <c r="O34" s="15">
        <f t="shared" si="0"/>
        <v>0</v>
      </c>
      <c r="P34" s="17"/>
    </row>
    <row r="35" spans="1:16" s="29" customFormat="1" ht="27.75" customHeight="1">
      <c r="A35" s="15">
        <v>13</v>
      </c>
      <c r="B35" s="55" t="s">
        <v>306</v>
      </c>
      <c r="C35" s="15" t="s">
        <v>307</v>
      </c>
      <c r="D35" s="15" t="s">
        <v>34</v>
      </c>
      <c r="E35" s="15">
        <v>610</v>
      </c>
      <c r="F35" s="16">
        <v>37958</v>
      </c>
      <c r="G35" s="15" t="s">
        <v>227</v>
      </c>
      <c r="H35" s="17">
        <v>10</v>
      </c>
      <c r="I35" s="13" t="s">
        <v>228</v>
      </c>
      <c r="J35" s="13"/>
      <c r="K35" s="13"/>
      <c r="L35" s="13"/>
      <c r="M35" s="13"/>
      <c r="N35" s="13"/>
      <c r="O35" s="15">
        <f t="shared" si="0"/>
        <v>0</v>
      </c>
      <c r="P35" s="17"/>
    </row>
    <row r="36" spans="1:16" ht="45">
      <c r="A36" s="17">
        <v>14</v>
      </c>
      <c r="B36" s="17" t="s">
        <v>308</v>
      </c>
      <c r="C36" s="65" t="s">
        <v>309</v>
      </c>
      <c r="D36" s="17" t="s">
        <v>310</v>
      </c>
      <c r="E36" s="17">
        <v>810</v>
      </c>
      <c r="F36" s="71">
        <v>37812</v>
      </c>
      <c r="G36" s="12" t="s">
        <v>254</v>
      </c>
      <c r="H36" s="17">
        <v>10</v>
      </c>
      <c r="I36" s="13" t="s">
        <v>155</v>
      </c>
      <c r="J36" s="13"/>
      <c r="K36" s="13"/>
      <c r="L36" s="13"/>
      <c r="M36" s="13"/>
      <c r="N36" s="13"/>
      <c r="O36" s="15">
        <f t="shared" si="0"/>
        <v>0</v>
      </c>
      <c r="P36" s="17"/>
    </row>
    <row r="37" spans="1:16" ht="45">
      <c r="A37" s="15">
        <v>15</v>
      </c>
      <c r="B37" s="15" t="s">
        <v>278</v>
      </c>
      <c r="C37" s="15" t="s">
        <v>26</v>
      </c>
      <c r="D37" s="15" t="s">
        <v>105</v>
      </c>
      <c r="E37" s="15">
        <v>2710</v>
      </c>
      <c r="F37" s="16">
        <v>37676</v>
      </c>
      <c r="G37" s="15" t="s">
        <v>227</v>
      </c>
      <c r="H37" s="17">
        <v>10</v>
      </c>
      <c r="I37" s="13" t="s">
        <v>228</v>
      </c>
      <c r="J37" s="13"/>
      <c r="K37" s="13"/>
      <c r="L37" s="13"/>
      <c r="M37" s="13"/>
      <c r="N37" s="13"/>
      <c r="O37" s="15">
        <f t="shared" si="0"/>
        <v>0</v>
      </c>
      <c r="P37" s="15"/>
    </row>
    <row r="38" spans="1:16">
      <c r="A38" s="17">
        <v>16</v>
      </c>
      <c r="B38" s="18" t="s">
        <v>311</v>
      </c>
      <c r="C38" s="18" t="s">
        <v>69</v>
      </c>
      <c r="D38" s="18" t="s">
        <v>36</v>
      </c>
      <c r="E38" s="18">
        <v>410</v>
      </c>
      <c r="F38" s="67">
        <v>37966</v>
      </c>
      <c r="G38" s="69" t="s">
        <v>235</v>
      </c>
      <c r="H38" s="17">
        <v>10</v>
      </c>
      <c r="I38" s="18" t="s">
        <v>236</v>
      </c>
      <c r="J38" s="18"/>
      <c r="K38" s="18"/>
      <c r="L38" s="18"/>
      <c r="M38" s="18"/>
      <c r="N38" s="18"/>
      <c r="O38" s="15">
        <f t="shared" si="0"/>
        <v>0</v>
      </c>
      <c r="P38" s="18"/>
    </row>
    <row r="39" spans="1:16" ht="45">
      <c r="A39" s="15">
        <v>17</v>
      </c>
      <c r="B39" s="15" t="s">
        <v>312</v>
      </c>
      <c r="C39" s="15" t="s">
        <v>71</v>
      </c>
      <c r="D39" s="15" t="s">
        <v>70</v>
      </c>
      <c r="E39" s="15">
        <v>2510</v>
      </c>
      <c r="F39" s="16">
        <v>38023</v>
      </c>
      <c r="G39" s="15" t="s">
        <v>227</v>
      </c>
      <c r="H39" s="17">
        <v>10</v>
      </c>
      <c r="I39" s="13" t="s">
        <v>228</v>
      </c>
      <c r="J39" s="13"/>
      <c r="K39" s="13"/>
      <c r="L39" s="13"/>
      <c r="M39" s="13"/>
      <c r="N39" s="13"/>
      <c r="O39" s="15">
        <f t="shared" si="0"/>
        <v>0</v>
      </c>
      <c r="P39" s="15"/>
    </row>
    <row r="40" spans="1:16" ht="45">
      <c r="A40" s="17">
        <v>18</v>
      </c>
      <c r="B40" s="15" t="s">
        <v>313</v>
      </c>
      <c r="C40" s="15" t="s">
        <v>35</v>
      </c>
      <c r="D40" s="15" t="s">
        <v>50</v>
      </c>
      <c r="E40" s="15">
        <v>1310</v>
      </c>
      <c r="F40" s="16">
        <v>37944</v>
      </c>
      <c r="G40" s="15" t="s">
        <v>227</v>
      </c>
      <c r="H40" s="17">
        <v>10</v>
      </c>
      <c r="I40" s="13" t="s">
        <v>228</v>
      </c>
      <c r="J40" s="13"/>
      <c r="K40" s="13"/>
      <c r="L40" s="13"/>
      <c r="M40" s="13"/>
      <c r="N40" s="13"/>
      <c r="O40" s="15">
        <f t="shared" si="0"/>
        <v>0</v>
      </c>
      <c r="P40" s="15"/>
    </row>
    <row r="41" spans="1:16" ht="60">
      <c r="A41" s="15">
        <v>19</v>
      </c>
      <c r="B41" s="90" t="s">
        <v>314</v>
      </c>
      <c r="C41" s="90" t="s">
        <v>99</v>
      </c>
      <c r="D41" s="90" t="s">
        <v>27</v>
      </c>
      <c r="E41" s="90">
        <v>1710</v>
      </c>
      <c r="F41" s="89">
        <v>37783</v>
      </c>
      <c r="G41" s="98" t="s">
        <v>131</v>
      </c>
      <c r="H41" s="17">
        <v>10</v>
      </c>
      <c r="I41" s="13" t="s">
        <v>296</v>
      </c>
      <c r="J41" s="13"/>
      <c r="K41" s="13"/>
      <c r="L41" s="13"/>
      <c r="M41" s="13"/>
      <c r="N41" s="13"/>
      <c r="O41" s="15">
        <f t="shared" si="0"/>
        <v>0</v>
      </c>
      <c r="P41" s="15"/>
    </row>
    <row r="42" spans="1:16" ht="45">
      <c r="A42" s="17">
        <v>20</v>
      </c>
      <c r="B42" s="75" t="s">
        <v>390</v>
      </c>
      <c r="C42" s="75" t="s">
        <v>100</v>
      </c>
      <c r="D42" s="75" t="s">
        <v>50</v>
      </c>
      <c r="E42" s="75">
        <v>1910</v>
      </c>
      <c r="F42" s="76">
        <v>38099</v>
      </c>
      <c r="G42" s="75" t="s">
        <v>141</v>
      </c>
      <c r="H42" s="17">
        <v>10</v>
      </c>
      <c r="I42" s="13" t="s">
        <v>142</v>
      </c>
      <c r="J42" s="13"/>
      <c r="K42" s="13"/>
      <c r="L42" s="13"/>
      <c r="M42" s="13"/>
      <c r="N42" s="13"/>
      <c r="O42" s="15">
        <f t="shared" si="0"/>
        <v>0</v>
      </c>
      <c r="P42" s="17"/>
    </row>
    <row r="43" spans="1:16" ht="45">
      <c r="A43" s="15">
        <v>21</v>
      </c>
      <c r="B43" s="75" t="s">
        <v>315</v>
      </c>
      <c r="C43" s="75" t="s">
        <v>44</v>
      </c>
      <c r="D43" s="75" t="s">
        <v>316</v>
      </c>
      <c r="E43" s="75">
        <v>1410</v>
      </c>
      <c r="F43" s="76">
        <v>37705</v>
      </c>
      <c r="G43" s="75" t="s">
        <v>141</v>
      </c>
      <c r="H43" s="17">
        <v>10</v>
      </c>
      <c r="I43" s="13" t="s">
        <v>142</v>
      </c>
      <c r="J43" s="13"/>
      <c r="K43" s="13"/>
      <c r="L43" s="13"/>
      <c r="M43" s="13"/>
      <c r="N43" s="13"/>
      <c r="O43" s="15">
        <f t="shared" si="0"/>
        <v>0</v>
      </c>
      <c r="P43" s="17"/>
    </row>
    <row r="44" spans="1:16" ht="45">
      <c r="A44" s="17">
        <v>22</v>
      </c>
      <c r="B44" s="17" t="s">
        <v>317</v>
      </c>
      <c r="C44" s="65" t="s">
        <v>318</v>
      </c>
      <c r="D44" s="55" t="s">
        <v>189</v>
      </c>
      <c r="E44" s="55">
        <v>710</v>
      </c>
      <c r="F44" s="71">
        <v>37903</v>
      </c>
      <c r="G44" s="15" t="s">
        <v>77</v>
      </c>
      <c r="H44" s="17">
        <v>10</v>
      </c>
      <c r="I44" s="13" t="s">
        <v>78</v>
      </c>
      <c r="J44" s="13"/>
      <c r="K44" s="13"/>
      <c r="L44" s="13"/>
      <c r="M44" s="13"/>
      <c r="N44" s="13"/>
      <c r="O44" s="15">
        <f t="shared" si="0"/>
        <v>0</v>
      </c>
      <c r="P44" s="17"/>
    </row>
    <row r="45" spans="1:16" ht="45">
      <c r="A45" s="15">
        <v>23</v>
      </c>
      <c r="B45" s="15" t="s">
        <v>319</v>
      </c>
      <c r="C45" s="15" t="s">
        <v>81</v>
      </c>
      <c r="D45" s="15" t="s">
        <v>40</v>
      </c>
      <c r="E45" s="15">
        <v>2110</v>
      </c>
      <c r="F45" s="16">
        <v>37870</v>
      </c>
      <c r="G45" s="12" t="s">
        <v>257</v>
      </c>
      <c r="H45" s="17">
        <v>10</v>
      </c>
      <c r="I45" s="15" t="s">
        <v>166</v>
      </c>
      <c r="J45" s="15"/>
      <c r="K45" s="15"/>
      <c r="L45" s="15"/>
      <c r="M45" s="15"/>
      <c r="N45" s="15"/>
      <c r="O45" s="15">
        <f t="shared" si="0"/>
        <v>0</v>
      </c>
      <c r="P45" s="15"/>
    </row>
    <row r="46" spans="1:16" ht="30">
      <c r="A46" s="17">
        <v>24</v>
      </c>
      <c r="B46" s="92" t="s">
        <v>47</v>
      </c>
      <c r="C46" s="93" t="s">
        <v>51</v>
      </c>
      <c r="D46" s="93" t="s">
        <v>49</v>
      </c>
      <c r="E46" s="93">
        <v>910</v>
      </c>
      <c r="F46" s="94">
        <v>37745</v>
      </c>
      <c r="G46" s="82" t="s">
        <v>270</v>
      </c>
      <c r="H46" s="17">
        <v>10</v>
      </c>
      <c r="I46" s="85" t="s">
        <v>271</v>
      </c>
      <c r="J46" s="85"/>
      <c r="K46" s="85"/>
      <c r="L46" s="85"/>
      <c r="M46" s="85"/>
      <c r="N46" s="85"/>
      <c r="O46" s="15">
        <f t="shared" si="0"/>
        <v>0</v>
      </c>
      <c r="P46" s="93"/>
    </row>
    <row r="47" spans="1:16" ht="30">
      <c r="A47" s="15">
        <v>25</v>
      </c>
      <c r="B47" s="69" t="s">
        <v>320</v>
      </c>
      <c r="C47" s="69" t="s">
        <v>67</v>
      </c>
      <c r="D47" s="86" t="s">
        <v>36</v>
      </c>
      <c r="E47" s="86">
        <v>3010</v>
      </c>
      <c r="F47" s="97">
        <v>37853</v>
      </c>
      <c r="G47" s="69" t="s">
        <v>248</v>
      </c>
      <c r="H47" s="17">
        <v>10</v>
      </c>
      <c r="I47" s="15" t="s">
        <v>143</v>
      </c>
      <c r="J47" s="15"/>
      <c r="K47" s="15"/>
      <c r="L47" s="15"/>
      <c r="M47" s="15"/>
      <c r="N47" s="15"/>
      <c r="O47" s="15">
        <f t="shared" si="0"/>
        <v>0</v>
      </c>
      <c r="P47" s="68"/>
    </row>
    <row r="48" spans="1:16" ht="45">
      <c r="A48" s="17">
        <v>26</v>
      </c>
      <c r="B48" s="75" t="s">
        <v>321</v>
      </c>
      <c r="C48" s="75" t="s">
        <v>54</v>
      </c>
      <c r="D48" s="75" t="s">
        <v>27</v>
      </c>
      <c r="E48" s="75">
        <v>2410</v>
      </c>
      <c r="F48" s="76">
        <v>37701</v>
      </c>
      <c r="G48" s="75" t="s">
        <v>141</v>
      </c>
      <c r="H48" s="17">
        <v>10</v>
      </c>
      <c r="I48" s="13" t="s">
        <v>142</v>
      </c>
      <c r="J48" s="13"/>
      <c r="K48" s="13"/>
      <c r="L48" s="13"/>
      <c r="M48" s="13"/>
      <c r="N48" s="13"/>
      <c r="O48" s="15">
        <f t="shared" si="0"/>
        <v>0</v>
      </c>
      <c r="P48" s="17"/>
    </row>
    <row r="49" spans="1:16" ht="45">
      <c r="A49" s="15">
        <v>27</v>
      </c>
      <c r="B49" s="17" t="s">
        <v>322</v>
      </c>
      <c r="C49" s="17" t="s">
        <v>54</v>
      </c>
      <c r="D49" s="17" t="s">
        <v>323</v>
      </c>
      <c r="E49" s="17">
        <v>510</v>
      </c>
      <c r="F49" s="71">
        <v>37798</v>
      </c>
      <c r="G49" s="15" t="s">
        <v>77</v>
      </c>
      <c r="H49" s="17">
        <v>10</v>
      </c>
      <c r="I49" s="13" t="s">
        <v>324</v>
      </c>
      <c r="J49" s="13"/>
      <c r="K49" s="13"/>
      <c r="L49" s="13"/>
      <c r="M49" s="13"/>
      <c r="N49" s="13"/>
      <c r="O49" s="15">
        <f t="shared" si="0"/>
        <v>0</v>
      </c>
      <c r="P49" s="17"/>
    </row>
    <row r="50" spans="1:16" ht="47.25">
      <c r="A50" s="17">
        <v>28</v>
      </c>
      <c r="B50" s="59" t="s">
        <v>168</v>
      </c>
      <c r="C50" s="59" t="s">
        <v>73</v>
      </c>
      <c r="D50" s="52" t="s">
        <v>27</v>
      </c>
      <c r="E50" s="53">
        <v>2610</v>
      </c>
      <c r="F50" s="39">
        <v>38040</v>
      </c>
      <c r="G50" s="54" t="s">
        <v>194</v>
      </c>
      <c r="H50" s="17">
        <v>10</v>
      </c>
      <c r="I50" s="51" t="s">
        <v>166</v>
      </c>
      <c r="J50" s="51"/>
      <c r="K50" s="51"/>
      <c r="L50" s="51"/>
      <c r="M50" s="51"/>
      <c r="N50" s="51"/>
      <c r="O50" s="15">
        <f t="shared" si="0"/>
        <v>0</v>
      </c>
      <c r="P50" s="15"/>
    </row>
    <row r="51" spans="1:16" ht="47.25">
      <c r="A51" s="15">
        <v>29</v>
      </c>
      <c r="B51" s="52" t="s">
        <v>113</v>
      </c>
      <c r="C51" s="52" t="s">
        <v>56</v>
      </c>
      <c r="D51" s="52" t="s">
        <v>34</v>
      </c>
      <c r="E51" s="53">
        <v>110</v>
      </c>
      <c r="F51" s="39">
        <v>37792</v>
      </c>
      <c r="G51" s="60" t="s">
        <v>106</v>
      </c>
      <c r="H51" s="17">
        <v>10</v>
      </c>
      <c r="I51" s="51" t="s">
        <v>111</v>
      </c>
      <c r="J51" s="51"/>
      <c r="K51" s="51"/>
      <c r="L51" s="51"/>
      <c r="M51" s="51"/>
      <c r="N51" s="51"/>
      <c r="O51" s="15">
        <f t="shared" si="0"/>
        <v>0</v>
      </c>
      <c r="P51" s="15"/>
    </row>
    <row r="52" spans="1:16" ht="47.25">
      <c r="A52" s="17">
        <v>30</v>
      </c>
      <c r="B52" s="52" t="s">
        <v>114</v>
      </c>
      <c r="C52" s="58" t="s">
        <v>24</v>
      </c>
      <c r="D52" s="52" t="s">
        <v>89</v>
      </c>
      <c r="E52" s="53">
        <v>1510</v>
      </c>
      <c r="F52" s="39">
        <v>37844</v>
      </c>
      <c r="G52" s="60" t="s">
        <v>106</v>
      </c>
      <c r="H52" s="17">
        <v>10</v>
      </c>
      <c r="I52" s="51" t="s">
        <v>111</v>
      </c>
      <c r="J52" s="51"/>
      <c r="K52" s="51"/>
      <c r="L52" s="51"/>
      <c r="M52" s="51"/>
      <c r="N52" s="51"/>
      <c r="O52" s="15">
        <f t="shared" si="0"/>
        <v>0</v>
      </c>
      <c r="P52" s="15"/>
    </row>
    <row r="53" spans="1:16" ht="47.25">
      <c r="A53" s="15">
        <v>31</v>
      </c>
      <c r="B53" s="119" t="s">
        <v>375</v>
      </c>
      <c r="C53" s="120" t="s">
        <v>376</v>
      </c>
      <c r="D53" s="121" t="s">
        <v>38</v>
      </c>
      <c r="E53" s="160">
        <v>2310</v>
      </c>
      <c r="F53" s="122">
        <v>37878</v>
      </c>
      <c r="G53" s="12" t="s">
        <v>377</v>
      </c>
      <c r="H53" s="17">
        <v>10</v>
      </c>
      <c r="I53" s="110" t="s">
        <v>20</v>
      </c>
      <c r="J53" s="110"/>
      <c r="K53" s="110"/>
      <c r="L53" s="110"/>
      <c r="M53" s="110"/>
      <c r="N53" s="110"/>
      <c r="O53" s="15">
        <f t="shared" si="0"/>
        <v>0</v>
      </c>
      <c r="P53" s="115"/>
    </row>
    <row r="54" spans="1:16">
      <c r="J54" s="115">
        <f>SUM(J23:J53)/31</f>
        <v>0</v>
      </c>
      <c r="K54" s="115">
        <f t="shared" ref="K54:O54" si="1">SUM(K23:K53)/31</f>
        <v>0</v>
      </c>
      <c r="L54" s="115">
        <f t="shared" si="1"/>
        <v>0</v>
      </c>
      <c r="M54" s="115">
        <f t="shared" si="1"/>
        <v>0</v>
      </c>
      <c r="N54" s="115">
        <f t="shared" si="1"/>
        <v>0</v>
      </c>
      <c r="O54" s="115">
        <f t="shared" si="1"/>
        <v>0</v>
      </c>
    </row>
    <row r="56" spans="1:16">
      <c r="B56" s="172" t="s">
        <v>172</v>
      </c>
      <c r="C56" s="172"/>
      <c r="D56" s="23" t="s">
        <v>173</v>
      </c>
      <c r="E56" s="100"/>
      <c r="F56" s="100"/>
      <c r="G56" s="3"/>
    </row>
    <row r="57" spans="1:16">
      <c r="B57" s="172" t="s">
        <v>174</v>
      </c>
      <c r="C57" s="172"/>
      <c r="D57" s="23" t="s">
        <v>175</v>
      </c>
      <c r="E57" s="100"/>
      <c r="F57" s="100"/>
      <c r="G57" s="3"/>
    </row>
    <row r="58" spans="1:16">
      <c r="B58" s="129"/>
      <c r="C58" s="129"/>
      <c r="D58" s="23"/>
      <c r="E58" s="129"/>
      <c r="F58" s="129"/>
      <c r="G58" s="3"/>
    </row>
    <row r="59" spans="1:16">
      <c r="B59" s="6" t="s">
        <v>4</v>
      </c>
      <c r="C59" s="100"/>
      <c r="D59" s="100"/>
      <c r="E59" s="100"/>
      <c r="F59" s="100"/>
      <c r="G59" s="3"/>
    </row>
    <row r="60" spans="1:16">
      <c r="B60" s="24" t="s">
        <v>363</v>
      </c>
      <c r="C60" s="100"/>
      <c r="D60" s="100"/>
      <c r="E60" s="30" t="s">
        <v>362</v>
      </c>
      <c r="F60" s="100"/>
    </row>
    <row r="61" spans="1:16" ht="15.75">
      <c r="B61" s="24" t="s">
        <v>364</v>
      </c>
      <c r="C61" s="25"/>
      <c r="D61" s="25"/>
      <c r="E61" s="24" t="s">
        <v>366</v>
      </c>
      <c r="F61" s="100"/>
      <c r="G61" s="103"/>
    </row>
    <row r="62" spans="1:16" ht="15.75">
      <c r="B62" s="24" t="s">
        <v>365</v>
      </c>
      <c r="C62" s="100"/>
      <c r="D62" s="100"/>
      <c r="E62" s="103" t="s">
        <v>367</v>
      </c>
      <c r="F62" s="100"/>
      <c r="G62" s="24"/>
    </row>
    <row r="63" spans="1:16">
      <c r="C63" s="100"/>
      <c r="D63" s="100"/>
      <c r="E63" s="100"/>
      <c r="F63" s="100"/>
      <c r="G63" s="24"/>
    </row>
  </sheetData>
  <autoFilter ref="O22:O35">
    <sortState ref="A24:P40">
      <sortCondition descending="1" ref="O23:O40"/>
    </sortState>
  </autoFilter>
  <sortState ref="A16:P134">
    <sortCondition descending="1" ref="O16:O134"/>
  </sortState>
  <mergeCells count="16">
    <mergeCell ref="B56:C56"/>
    <mergeCell ref="B57:C57"/>
    <mergeCell ref="B1:I1"/>
    <mergeCell ref="B2:C2"/>
    <mergeCell ref="D2:F2"/>
    <mergeCell ref="B3:F3"/>
    <mergeCell ref="B4:F4"/>
    <mergeCell ref="B6:F6"/>
    <mergeCell ref="B20:I20"/>
    <mergeCell ref="B21:I21"/>
    <mergeCell ref="B5:F5"/>
    <mergeCell ref="B9:C9"/>
    <mergeCell ref="B7:C7"/>
    <mergeCell ref="D7:G7"/>
    <mergeCell ref="B8:F8"/>
    <mergeCell ref="B10:C10"/>
  </mergeCells>
  <dataValidations count="1">
    <dataValidation allowBlank="1" showErrorMessage="1" sqref="G51:G52 G46:G48 G23:G30 G37:G42 F49:G49">
      <formula1>0</formula1>
      <formula2>0</formula2>
    </dataValidation>
  </dataValidations>
  <pageMargins left="0.7" right="0.7" top="0.75" bottom="0.75" header="0.3" footer="0.3"/>
  <pageSetup paperSize="9" scale="73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7"/>
  <sheetViews>
    <sheetView topLeftCell="A7" zoomScale="82" zoomScaleNormal="82" workbookViewId="0">
      <selection activeCell="S11" sqref="S11"/>
    </sheetView>
  </sheetViews>
  <sheetFormatPr defaultRowHeight="15"/>
  <cols>
    <col min="2" max="2" width="14.5703125" hidden="1" customWidth="1"/>
    <col min="3" max="3" width="14" hidden="1" customWidth="1"/>
    <col min="4" max="4" width="17.5703125" hidden="1" customWidth="1"/>
    <col min="5" max="5" width="15" customWidth="1"/>
    <col min="6" max="6" width="20.5703125" hidden="1" customWidth="1"/>
    <col min="7" max="7" width="49.42578125" hidden="1" customWidth="1"/>
    <col min="8" max="8" width="0" hidden="1" customWidth="1"/>
    <col min="9" max="9" width="28" hidden="1" customWidth="1"/>
    <col min="10" max="13" width="6.28515625" customWidth="1"/>
    <col min="14" max="14" width="6.7109375" customWidth="1"/>
    <col min="15" max="15" width="10" customWidth="1"/>
    <col min="16" max="16" width="13" customWidth="1"/>
  </cols>
  <sheetData>
    <row r="1" spans="1:16">
      <c r="A1" s="1"/>
      <c r="B1" s="172" t="s">
        <v>384</v>
      </c>
      <c r="C1" s="172"/>
      <c r="D1" s="172"/>
      <c r="E1" s="172"/>
      <c r="F1" s="172"/>
      <c r="G1" s="172"/>
      <c r="H1" s="172"/>
      <c r="I1" s="172"/>
      <c r="J1" s="139"/>
      <c r="K1" s="139"/>
      <c r="L1" s="139"/>
      <c r="M1" s="139"/>
      <c r="N1" s="139"/>
      <c r="O1" s="2"/>
      <c r="P1" s="2"/>
    </row>
    <row r="2" spans="1:16">
      <c r="A2" s="1"/>
      <c r="B2" s="172" t="s">
        <v>0</v>
      </c>
      <c r="C2" s="172"/>
      <c r="D2" s="172" t="s">
        <v>30</v>
      </c>
      <c r="E2" s="172"/>
      <c r="F2" s="172"/>
      <c r="G2" s="3"/>
      <c r="H2" s="3"/>
      <c r="I2" s="3"/>
      <c r="J2" s="3"/>
      <c r="K2" s="3"/>
      <c r="L2" s="3"/>
      <c r="M2" s="3"/>
      <c r="N2" s="3"/>
      <c r="O2" s="2"/>
      <c r="P2" s="2"/>
    </row>
    <row r="3" spans="1:16">
      <c r="A3" s="1"/>
      <c r="B3" s="174" t="s">
        <v>346</v>
      </c>
      <c r="C3" s="174"/>
      <c r="D3" s="174"/>
      <c r="E3" s="174"/>
      <c r="F3" s="174"/>
      <c r="G3" s="4"/>
      <c r="H3" s="4"/>
      <c r="I3" s="4"/>
      <c r="J3" s="4"/>
      <c r="K3" s="4"/>
      <c r="L3" s="4"/>
      <c r="M3" s="4"/>
      <c r="N3" s="4"/>
      <c r="O3" s="2"/>
      <c r="P3" s="2"/>
    </row>
    <row r="4" spans="1:16">
      <c r="A4" s="1"/>
      <c r="B4" s="172" t="s">
        <v>32</v>
      </c>
      <c r="C4" s="172"/>
      <c r="D4" s="172"/>
      <c r="E4" s="172"/>
      <c r="F4" s="172"/>
      <c r="G4" s="3"/>
      <c r="H4" s="3"/>
      <c r="I4" s="5"/>
      <c r="J4" s="5"/>
      <c r="K4" s="5"/>
      <c r="L4" s="5"/>
      <c r="M4" s="5"/>
      <c r="N4" s="5"/>
      <c r="O4" s="2"/>
      <c r="P4" s="2"/>
    </row>
    <row r="5" spans="1:16">
      <c r="A5" s="1"/>
      <c r="B5" s="172" t="s">
        <v>400</v>
      </c>
      <c r="C5" s="172"/>
      <c r="D5" s="172"/>
      <c r="E5" s="172"/>
      <c r="F5" s="172"/>
      <c r="G5" s="3"/>
      <c r="H5" s="3"/>
      <c r="I5" s="5"/>
      <c r="J5" s="5"/>
      <c r="K5" s="5"/>
      <c r="L5" s="5"/>
      <c r="M5" s="5"/>
      <c r="N5" s="5"/>
      <c r="O5" s="2"/>
      <c r="P5" s="2"/>
    </row>
    <row r="6" spans="1:16">
      <c r="A6" s="1"/>
      <c r="B6" s="172" t="s">
        <v>385</v>
      </c>
      <c r="C6" s="172"/>
      <c r="D6" s="172"/>
      <c r="E6" s="172"/>
      <c r="F6" s="172"/>
      <c r="G6" s="3"/>
      <c r="H6" s="3"/>
      <c r="I6" s="5"/>
      <c r="J6" s="5"/>
      <c r="K6" s="5"/>
      <c r="L6" s="5"/>
      <c r="M6" s="5"/>
      <c r="N6" s="5"/>
      <c r="O6" s="2"/>
      <c r="P6" s="2"/>
    </row>
    <row r="7" spans="1:16">
      <c r="A7" s="1"/>
      <c r="B7" s="172" t="s">
        <v>3</v>
      </c>
      <c r="C7" s="172"/>
      <c r="G7" s="3"/>
      <c r="H7" s="3"/>
      <c r="I7" s="5"/>
      <c r="J7" s="5"/>
      <c r="K7" s="5"/>
      <c r="L7" s="5"/>
      <c r="M7" s="5"/>
      <c r="N7" s="5"/>
      <c r="O7" s="2"/>
      <c r="P7" s="2"/>
    </row>
    <row r="8" spans="1:16" ht="15" customHeight="1">
      <c r="A8" s="1"/>
      <c r="B8" s="172" t="s">
        <v>170</v>
      </c>
      <c r="C8" s="172"/>
      <c r="D8" s="180" t="s">
        <v>171</v>
      </c>
      <c r="E8" s="180"/>
      <c r="F8" s="180"/>
      <c r="G8" s="180"/>
      <c r="H8" s="3"/>
      <c r="I8" s="5"/>
      <c r="J8" s="5"/>
      <c r="K8" s="5"/>
      <c r="L8" s="5"/>
      <c r="M8" s="5"/>
      <c r="N8" s="5"/>
      <c r="O8" s="2"/>
      <c r="P8" s="2"/>
    </row>
    <row r="9" spans="1:16">
      <c r="A9" s="1"/>
      <c r="B9" s="172" t="s">
        <v>3</v>
      </c>
      <c r="C9" s="172"/>
      <c r="D9" s="172"/>
      <c r="E9" s="172"/>
      <c r="F9" s="172"/>
      <c r="G9" s="3"/>
      <c r="H9" s="3"/>
      <c r="I9" s="5"/>
      <c r="J9" s="5"/>
      <c r="K9" s="5"/>
      <c r="L9" s="5"/>
      <c r="M9" s="5"/>
      <c r="N9" s="5"/>
      <c r="O9" s="2"/>
      <c r="P9" s="2"/>
    </row>
    <row r="10" spans="1:16">
      <c r="A10" s="1"/>
      <c r="B10" s="172" t="s">
        <v>172</v>
      </c>
      <c r="C10" s="172"/>
      <c r="D10" s="23" t="s">
        <v>173</v>
      </c>
      <c r="E10" s="21"/>
      <c r="F10" s="21"/>
      <c r="G10" s="3"/>
      <c r="H10" s="3"/>
      <c r="I10" s="5"/>
      <c r="J10" s="5"/>
      <c r="K10" s="5"/>
      <c r="L10" s="5"/>
      <c r="M10" s="5"/>
      <c r="N10" s="5"/>
      <c r="O10" s="2"/>
      <c r="P10" s="2"/>
    </row>
    <row r="11" spans="1:16">
      <c r="A11" s="1"/>
      <c r="B11" s="172" t="s">
        <v>174</v>
      </c>
      <c r="C11" s="172"/>
      <c r="D11" s="23" t="s">
        <v>175</v>
      </c>
      <c r="E11" s="21"/>
      <c r="F11" s="21"/>
      <c r="G11" s="3"/>
      <c r="H11" s="3"/>
      <c r="I11" s="5"/>
      <c r="J11" s="5"/>
      <c r="K11" s="5"/>
      <c r="L11" s="5"/>
      <c r="M11" s="5"/>
      <c r="N11" s="5"/>
      <c r="O11" s="2"/>
      <c r="P11" s="2"/>
    </row>
    <row r="12" spans="1:16">
      <c r="A12" s="1"/>
      <c r="B12" s="6" t="s">
        <v>4</v>
      </c>
      <c r="C12" s="21"/>
      <c r="D12" s="21"/>
      <c r="E12" s="21"/>
      <c r="F12" s="21"/>
      <c r="G12" s="3"/>
      <c r="H12" s="3"/>
      <c r="I12" s="5"/>
      <c r="J12" s="5"/>
      <c r="K12" s="5"/>
      <c r="L12" s="5"/>
      <c r="M12" s="5"/>
      <c r="N12" s="5"/>
      <c r="O12" s="2"/>
      <c r="P12" s="2"/>
    </row>
    <row r="13" spans="1:16" ht="15" customHeight="1">
      <c r="A13" s="1"/>
      <c r="B13" s="24" t="s">
        <v>176</v>
      </c>
      <c r="C13" s="6"/>
      <c r="D13" s="6"/>
      <c r="E13" s="24" t="s">
        <v>178</v>
      </c>
      <c r="F13" s="6"/>
      <c r="G13" s="3"/>
      <c r="H13" s="3"/>
      <c r="I13" s="5"/>
      <c r="J13" s="5"/>
      <c r="K13" s="5"/>
      <c r="L13" s="5"/>
      <c r="M13" s="5"/>
      <c r="N13" s="5"/>
      <c r="O13" s="2"/>
      <c r="P13" s="2"/>
    </row>
    <row r="14" spans="1:16" ht="15" customHeight="1">
      <c r="A14" s="1"/>
      <c r="B14" s="24" t="s">
        <v>177</v>
      </c>
      <c r="C14" s="38"/>
      <c r="D14" s="38"/>
      <c r="E14" s="24" t="s">
        <v>180</v>
      </c>
      <c r="F14" s="6"/>
      <c r="G14" s="6"/>
      <c r="H14" s="3"/>
      <c r="I14" s="5"/>
      <c r="J14" s="5"/>
      <c r="K14" s="5"/>
      <c r="L14" s="5"/>
      <c r="M14" s="5"/>
      <c r="N14" s="5"/>
      <c r="O14" s="2"/>
      <c r="P14" s="2"/>
    </row>
    <row r="15" spans="1:16">
      <c r="A15" s="1"/>
      <c r="B15" s="24" t="s">
        <v>179</v>
      </c>
      <c r="D15" s="6"/>
      <c r="E15" s="24" t="s">
        <v>186</v>
      </c>
      <c r="G15" s="6"/>
      <c r="H15" s="3"/>
      <c r="I15" s="5"/>
      <c r="J15" s="5"/>
      <c r="K15" s="5"/>
      <c r="L15" s="5"/>
      <c r="M15" s="5"/>
      <c r="N15" s="5"/>
      <c r="O15" s="2"/>
      <c r="P15" s="2"/>
    </row>
    <row r="16" spans="1:16">
      <c r="A16" s="1"/>
      <c r="C16" s="6"/>
      <c r="D16" s="6"/>
      <c r="G16" s="6"/>
      <c r="H16" s="3"/>
      <c r="I16" s="5"/>
      <c r="J16" s="5"/>
      <c r="K16" s="5"/>
      <c r="L16" s="5"/>
      <c r="M16" s="5"/>
      <c r="N16" s="5"/>
      <c r="O16" s="2"/>
      <c r="P16" s="2"/>
    </row>
    <row r="17" spans="1:16">
      <c r="A17" s="1"/>
      <c r="B17" s="8" t="s">
        <v>5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2"/>
      <c r="P17" s="2"/>
    </row>
    <row r="18" spans="1:16">
      <c r="A18" s="1"/>
      <c r="B18" s="9" t="s">
        <v>386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2"/>
      <c r="P18" s="10"/>
    </row>
    <row r="19" spans="1:16">
      <c r="A19" s="1"/>
      <c r="B19" s="9" t="s">
        <v>387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"/>
      <c r="P19" s="2"/>
    </row>
    <row r="20" spans="1:16">
      <c r="A20" s="1"/>
      <c r="B20" s="9" t="s">
        <v>6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"/>
      <c r="P20" s="2"/>
    </row>
    <row r="21" spans="1:16">
      <c r="A21" s="1"/>
      <c r="B21" s="173" t="s">
        <v>388</v>
      </c>
      <c r="C21" s="173"/>
      <c r="D21" s="173"/>
      <c r="E21" s="173"/>
      <c r="F21" s="173"/>
      <c r="G21" s="173"/>
      <c r="H21" s="173"/>
      <c r="I21" s="173"/>
      <c r="J21" s="140"/>
      <c r="K21" s="140"/>
      <c r="L21" s="140"/>
      <c r="M21" s="140"/>
      <c r="N21" s="140"/>
      <c r="O21" s="11"/>
      <c r="P21" s="11"/>
    </row>
    <row r="22" spans="1:16">
      <c r="A22" s="1"/>
      <c r="B22" s="176" t="s">
        <v>389</v>
      </c>
      <c r="C22" s="176"/>
      <c r="D22" s="176"/>
      <c r="E22" s="176"/>
      <c r="F22" s="176"/>
      <c r="G22" s="176"/>
      <c r="H22" s="176"/>
      <c r="I22" s="176"/>
      <c r="J22" s="140"/>
      <c r="K22" s="140"/>
      <c r="L22" s="140"/>
      <c r="M22" s="140"/>
      <c r="N22" s="140"/>
      <c r="O22" s="11"/>
      <c r="P22" s="11"/>
    </row>
    <row r="23" spans="1:16" ht="28.5">
      <c r="A23" s="18" t="s">
        <v>7</v>
      </c>
      <c r="B23" s="104" t="s">
        <v>8</v>
      </c>
      <c r="C23" s="104" t="s">
        <v>9</v>
      </c>
      <c r="D23" s="104" t="s">
        <v>10</v>
      </c>
      <c r="E23" s="105" t="s">
        <v>169</v>
      </c>
      <c r="F23" s="105" t="s">
        <v>11</v>
      </c>
      <c r="G23" s="105" t="s">
        <v>12</v>
      </c>
      <c r="H23" s="105" t="s">
        <v>13</v>
      </c>
      <c r="I23" s="105" t="s">
        <v>14</v>
      </c>
      <c r="J23" s="105"/>
      <c r="K23" s="105"/>
      <c r="L23" s="105"/>
      <c r="M23" s="105"/>
      <c r="N23" s="105"/>
      <c r="O23" s="105" t="s">
        <v>15</v>
      </c>
      <c r="P23" s="105" t="s">
        <v>16</v>
      </c>
    </row>
    <row r="24" spans="1:16" s="22" customFormat="1" ht="30">
      <c r="A24" s="68">
        <v>1</v>
      </c>
      <c r="B24" s="18" t="s">
        <v>325</v>
      </c>
      <c r="C24" s="18" t="s">
        <v>192</v>
      </c>
      <c r="D24" s="18" t="s">
        <v>70</v>
      </c>
      <c r="E24" s="18">
        <v>1011</v>
      </c>
      <c r="F24" s="67">
        <v>37482</v>
      </c>
      <c r="G24" s="69" t="s">
        <v>119</v>
      </c>
      <c r="H24" s="68">
        <v>11</v>
      </c>
      <c r="I24" s="18" t="s">
        <v>121</v>
      </c>
      <c r="J24" s="18"/>
      <c r="K24" s="18"/>
      <c r="L24" s="18"/>
      <c r="M24" s="18"/>
      <c r="N24" s="18"/>
      <c r="O24" s="162">
        <f>SUM(J24:N24)</f>
        <v>0</v>
      </c>
      <c r="P24" s="68"/>
    </row>
    <row r="25" spans="1:16" s="22" customFormat="1" ht="30">
      <c r="A25" s="68">
        <v>2</v>
      </c>
      <c r="B25" s="68" t="s">
        <v>115</v>
      </c>
      <c r="C25" s="99" t="s">
        <v>68</v>
      </c>
      <c r="D25" s="68" t="s">
        <v>70</v>
      </c>
      <c r="E25" s="68">
        <v>811</v>
      </c>
      <c r="F25" s="67">
        <v>37411</v>
      </c>
      <c r="G25" s="69" t="s">
        <v>297</v>
      </c>
      <c r="H25" s="68">
        <v>11</v>
      </c>
      <c r="I25" s="70" t="s">
        <v>107</v>
      </c>
      <c r="J25" s="70"/>
      <c r="K25" s="70"/>
      <c r="L25" s="70"/>
      <c r="M25" s="70"/>
      <c r="N25" s="70"/>
      <c r="O25" s="162">
        <f t="shared" ref="O25:O47" si="0">SUM(J25:N25)</f>
        <v>0</v>
      </c>
      <c r="P25" s="68"/>
    </row>
    <row r="26" spans="1:16" s="22" customFormat="1" ht="47.25" customHeight="1">
      <c r="A26" s="68">
        <v>3</v>
      </c>
      <c r="B26" s="69" t="s">
        <v>326</v>
      </c>
      <c r="C26" s="18" t="s">
        <v>83</v>
      </c>
      <c r="D26" s="18" t="s">
        <v>49</v>
      </c>
      <c r="E26" s="18">
        <v>1211</v>
      </c>
      <c r="F26" s="67">
        <v>37461</v>
      </c>
      <c r="G26" s="18" t="s">
        <v>204</v>
      </c>
      <c r="H26" s="68">
        <v>11</v>
      </c>
      <c r="I26" s="18" t="s">
        <v>162</v>
      </c>
      <c r="J26" s="18"/>
      <c r="K26" s="18"/>
      <c r="L26" s="18"/>
      <c r="M26" s="18"/>
      <c r="N26" s="18"/>
      <c r="O26" s="162">
        <f t="shared" si="0"/>
        <v>0</v>
      </c>
      <c r="P26" s="18"/>
    </row>
    <row r="27" spans="1:16" s="22" customFormat="1" ht="33.75" customHeight="1">
      <c r="A27" s="68">
        <v>4</v>
      </c>
      <c r="B27" s="132" t="s">
        <v>140</v>
      </c>
      <c r="C27" s="132" t="s">
        <v>45</v>
      </c>
      <c r="D27" s="132" t="s">
        <v>93</v>
      </c>
      <c r="E27" s="132">
        <v>2311</v>
      </c>
      <c r="F27" s="133">
        <v>37618</v>
      </c>
      <c r="G27" s="69" t="s">
        <v>131</v>
      </c>
      <c r="H27" s="68">
        <v>11</v>
      </c>
      <c r="I27" s="70" t="s">
        <v>132</v>
      </c>
      <c r="J27" s="70"/>
      <c r="K27" s="70"/>
      <c r="L27" s="70"/>
      <c r="M27" s="70"/>
      <c r="N27" s="70"/>
      <c r="O27" s="162">
        <f t="shared" si="0"/>
        <v>0</v>
      </c>
      <c r="P27" s="68"/>
    </row>
    <row r="28" spans="1:16" s="22" customFormat="1" ht="32.25" customHeight="1">
      <c r="A28" s="68">
        <v>5</v>
      </c>
      <c r="B28" s="68" t="s">
        <v>117</v>
      </c>
      <c r="C28" s="99" t="s">
        <v>118</v>
      </c>
      <c r="D28" s="68" t="s">
        <v>65</v>
      </c>
      <c r="E28" s="68">
        <v>111</v>
      </c>
      <c r="F28" s="74">
        <v>37536</v>
      </c>
      <c r="G28" s="69" t="s">
        <v>297</v>
      </c>
      <c r="H28" s="68">
        <v>11</v>
      </c>
      <c r="I28" s="70" t="s">
        <v>107</v>
      </c>
      <c r="J28" s="70"/>
      <c r="K28" s="70"/>
      <c r="L28" s="70"/>
      <c r="M28" s="70"/>
      <c r="N28" s="70"/>
      <c r="O28" s="162">
        <f t="shared" si="0"/>
        <v>0</v>
      </c>
      <c r="P28" s="68"/>
    </row>
    <row r="29" spans="1:16" s="22" customFormat="1" ht="30">
      <c r="A29" s="68">
        <v>6</v>
      </c>
      <c r="B29" s="68" t="s">
        <v>327</v>
      </c>
      <c r="C29" s="68" t="s">
        <v>92</v>
      </c>
      <c r="D29" s="68" t="s">
        <v>79</v>
      </c>
      <c r="E29" s="68">
        <v>2211</v>
      </c>
      <c r="F29" s="74">
        <v>37495</v>
      </c>
      <c r="G29" s="69" t="s">
        <v>297</v>
      </c>
      <c r="H29" s="68">
        <v>11</v>
      </c>
      <c r="I29" s="70" t="s">
        <v>107</v>
      </c>
      <c r="J29" s="70"/>
      <c r="K29" s="70"/>
      <c r="L29" s="70"/>
      <c r="M29" s="70"/>
      <c r="N29" s="70"/>
      <c r="O29" s="162">
        <f t="shared" si="0"/>
        <v>0</v>
      </c>
      <c r="P29" s="68"/>
    </row>
    <row r="30" spans="1:16" s="22" customFormat="1" ht="30">
      <c r="A30" s="68">
        <v>7</v>
      </c>
      <c r="B30" s="69" t="s">
        <v>116</v>
      </c>
      <c r="C30" s="69" t="s">
        <v>69</v>
      </c>
      <c r="D30" s="68" t="s">
        <v>27</v>
      </c>
      <c r="E30" s="68">
        <v>211</v>
      </c>
      <c r="F30" s="74">
        <v>37246</v>
      </c>
      <c r="G30" s="69" t="s">
        <v>297</v>
      </c>
      <c r="H30" s="68">
        <v>11</v>
      </c>
      <c r="I30" s="70" t="s">
        <v>107</v>
      </c>
      <c r="J30" s="70"/>
      <c r="K30" s="70"/>
      <c r="L30" s="70"/>
      <c r="M30" s="70"/>
      <c r="N30" s="70"/>
      <c r="O30" s="162">
        <f t="shared" si="0"/>
        <v>0</v>
      </c>
      <c r="P30" s="18"/>
    </row>
    <row r="31" spans="1:16" s="22" customFormat="1" ht="45">
      <c r="A31" s="68">
        <v>8</v>
      </c>
      <c r="B31" s="68" t="s">
        <v>328</v>
      </c>
      <c r="C31" s="99" t="s">
        <v>51</v>
      </c>
      <c r="D31" s="68" t="s">
        <v>74</v>
      </c>
      <c r="E31" s="68">
        <v>911</v>
      </c>
      <c r="F31" s="74">
        <v>37225</v>
      </c>
      <c r="G31" s="69" t="s">
        <v>254</v>
      </c>
      <c r="H31" s="68">
        <v>11</v>
      </c>
      <c r="I31" s="70" t="s">
        <v>155</v>
      </c>
      <c r="J31" s="70"/>
      <c r="K31" s="70"/>
      <c r="L31" s="70"/>
      <c r="M31" s="70"/>
      <c r="N31" s="70"/>
      <c r="O31" s="162">
        <f t="shared" si="0"/>
        <v>0</v>
      </c>
      <c r="P31" s="68"/>
    </row>
    <row r="32" spans="1:16" s="22" customFormat="1" ht="45">
      <c r="A32" s="68">
        <v>9</v>
      </c>
      <c r="B32" s="68" t="s">
        <v>129</v>
      </c>
      <c r="C32" s="99" t="s">
        <v>265</v>
      </c>
      <c r="D32" s="68" t="s">
        <v>27</v>
      </c>
      <c r="E32" s="68">
        <v>2011</v>
      </c>
      <c r="F32" s="74">
        <v>37372</v>
      </c>
      <c r="G32" s="69" t="s">
        <v>254</v>
      </c>
      <c r="H32" s="68">
        <v>11</v>
      </c>
      <c r="I32" s="70" t="s">
        <v>155</v>
      </c>
      <c r="J32" s="70"/>
      <c r="K32" s="70"/>
      <c r="L32" s="70"/>
      <c r="M32" s="70"/>
      <c r="N32" s="70"/>
      <c r="O32" s="162">
        <f t="shared" si="0"/>
        <v>0</v>
      </c>
      <c r="P32" s="68"/>
    </row>
    <row r="33" spans="1:16" s="22" customFormat="1" ht="45">
      <c r="A33" s="68">
        <v>10</v>
      </c>
      <c r="B33" s="106" t="s">
        <v>329</v>
      </c>
      <c r="C33" s="106" t="s">
        <v>53</v>
      </c>
      <c r="D33" s="106" t="s">
        <v>39</v>
      </c>
      <c r="E33" s="106">
        <v>1811</v>
      </c>
      <c r="F33" s="107">
        <v>37601</v>
      </c>
      <c r="G33" s="106" t="s">
        <v>141</v>
      </c>
      <c r="H33" s="68">
        <v>11</v>
      </c>
      <c r="I33" s="70" t="s">
        <v>142</v>
      </c>
      <c r="J33" s="70"/>
      <c r="K33" s="70"/>
      <c r="L33" s="70"/>
      <c r="M33" s="70"/>
      <c r="N33" s="70"/>
      <c r="O33" s="162">
        <f t="shared" si="0"/>
        <v>0</v>
      </c>
      <c r="P33" s="68"/>
    </row>
    <row r="34" spans="1:16" s="22" customFormat="1" ht="45">
      <c r="A34" s="68">
        <v>11</v>
      </c>
      <c r="B34" s="106" t="s">
        <v>330</v>
      </c>
      <c r="C34" s="106" t="s">
        <v>64</v>
      </c>
      <c r="D34" s="106" t="s">
        <v>40</v>
      </c>
      <c r="E34" s="106">
        <v>511</v>
      </c>
      <c r="F34" s="107">
        <v>37580</v>
      </c>
      <c r="G34" s="106" t="s">
        <v>141</v>
      </c>
      <c r="H34" s="68">
        <v>11</v>
      </c>
      <c r="I34" s="70" t="s">
        <v>142</v>
      </c>
      <c r="J34" s="70"/>
      <c r="K34" s="70"/>
      <c r="L34" s="70"/>
      <c r="M34" s="70"/>
      <c r="N34" s="70"/>
      <c r="O34" s="162">
        <f t="shared" si="0"/>
        <v>0</v>
      </c>
      <c r="P34" s="68"/>
    </row>
    <row r="35" spans="1:16" s="22" customFormat="1" ht="41.25" customHeight="1">
      <c r="A35" s="68">
        <v>12</v>
      </c>
      <c r="B35" s="68" t="s">
        <v>331</v>
      </c>
      <c r="C35" s="99" t="s">
        <v>332</v>
      </c>
      <c r="D35" s="68" t="s">
        <v>40</v>
      </c>
      <c r="E35" s="68">
        <v>711</v>
      </c>
      <c r="F35" s="74">
        <v>37417</v>
      </c>
      <c r="G35" s="69" t="s">
        <v>254</v>
      </c>
      <c r="H35" s="68">
        <v>11</v>
      </c>
      <c r="I35" s="70" t="s">
        <v>155</v>
      </c>
      <c r="J35" s="70"/>
      <c r="K35" s="70"/>
      <c r="L35" s="70"/>
      <c r="M35" s="70"/>
      <c r="N35" s="70"/>
      <c r="O35" s="162">
        <f t="shared" si="0"/>
        <v>0</v>
      </c>
      <c r="P35" s="68"/>
    </row>
    <row r="36" spans="1:16" s="22" customFormat="1" ht="30">
      <c r="A36" s="68">
        <v>13</v>
      </c>
      <c r="B36" s="68" t="s">
        <v>333</v>
      </c>
      <c r="C36" s="99" t="s">
        <v>92</v>
      </c>
      <c r="D36" s="68" t="s">
        <v>93</v>
      </c>
      <c r="E36" s="68">
        <v>311</v>
      </c>
      <c r="F36" s="67">
        <v>37285</v>
      </c>
      <c r="G36" s="69" t="s">
        <v>297</v>
      </c>
      <c r="H36" s="68">
        <v>11</v>
      </c>
      <c r="I36" s="70" t="s">
        <v>107</v>
      </c>
      <c r="J36" s="70"/>
      <c r="K36" s="70"/>
      <c r="L36" s="70"/>
      <c r="M36" s="70"/>
      <c r="N36" s="70"/>
      <c r="O36" s="162">
        <f t="shared" si="0"/>
        <v>0</v>
      </c>
      <c r="P36" s="18"/>
    </row>
    <row r="37" spans="1:16" s="22" customFormat="1" ht="45">
      <c r="A37" s="68">
        <v>14</v>
      </c>
      <c r="B37" s="106" t="s">
        <v>334</v>
      </c>
      <c r="C37" s="106" t="s">
        <v>44</v>
      </c>
      <c r="D37" s="106" t="s">
        <v>101</v>
      </c>
      <c r="E37" s="106">
        <v>1311</v>
      </c>
      <c r="F37" s="107">
        <v>37369</v>
      </c>
      <c r="G37" s="106" t="s">
        <v>141</v>
      </c>
      <c r="H37" s="68">
        <v>11</v>
      </c>
      <c r="I37" s="70" t="s">
        <v>142</v>
      </c>
      <c r="J37" s="70"/>
      <c r="K37" s="70"/>
      <c r="L37" s="70"/>
      <c r="M37" s="70"/>
      <c r="N37" s="70"/>
      <c r="O37" s="162">
        <f t="shared" si="0"/>
        <v>0</v>
      </c>
      <c r="P37" s="68"/>
    </row>
    <row r="38" spans="1:16" s="22" customFormat="1" ht="51.75" customHeight="1">
      <c r="A38" s="68">
        <v>15</v>
      </c>
      <c r="B38" s="18" t="s">
        <v>188</v>
      </c>
      <c r="C38" s="18" t="s">
        <v>76</v>
      </c>
      <c r="D38" s="18" t="s">
        <v>189</v>
      </c>
      <c r="E38" s="18">
        <v>1511</v>
      </c>
      <c r="F38" s="67">
        <v>37378</v>
      </c>
      <c r="G38" s="69" t="s">
        <v>119</v>
      </c>
      <c r="H38" s="68">
        <v>11</v>
      </c>
      <c r="I38" s="18" t="s">
        <v>121</v>
      </c>
      <c r="J38" s="18"/>
      <c r="K38" s="18"/>
      <c r="L38" s="18"/>
      <c r="M38" s="18"/>
      <c r="N38" s="18"/>
      <c r="O38" s="162">
        <f t="shared" si="0"/>
        <v>0</v>
      </c>
      <c r="P38" s="18"/>
    </row>
    <row r="39" spans="1:16" s="22" customFormat="1" ht="30">
      <c r="A39" s="68">
        <v>16</v>
      </c>
      <c r="B39" s="68" t="s">
        <v>335</v>
      </c>
      <c r="C39" s="99" t="s">
        <v>48</v>
      </c>
      <c r="D39" s="18" t="s">
        <v>93</v>
      </c>
      <c r="E39" s="18">
        <v>1711</v>
      </c>
      <c r="F39" s="67">
        <v>37362</v>
      </c>
      <c r="G39" s="69" t="s">
        <v>257</v>
      </c>
      <c r="H39" s="68">
        <v>11</v>
      </c>
      <c r="I39" s="70" t="s">
        <v>166</v>
      </c>
      <c r="J39" s="70"/>
      <c r="K39" s="70"/>
      <c r="L39" s="70"/>
      <c r="M39" s="70"/>
      <c r="N39" s="70"/>
      <c r="O39" s="162">
        <f t="shared" si="0"/>
        <v>0</v>
      </c>
      <c r="P39" s="68"/>
    </row>
    <row r="40" spans="1:16" s="22" customFormat="1" ht="45">
      <c r="A40" s="68">
        <v>17</v>
      </c>
      <c r="B40" s="69" t="s">
        <v>336</v>
      </c>
      <c r="C40" s="69" t="s">
        <v>100</v>
      </c>
      <c r="D40" s="86" t="s">
        <v>25</v>
      </c>
      <c r="E40" s="86">
        <v>1611</v>
      </c>
      <c r="F40" s="67">
        <v>37411</v>
      </c>
      <c r="G40" s="69" t="s">
        <v>337</v>
      </c>
      <c r="H40" s="68">
        <v>11</v>
      </c>
      <c r="I40" s="70" t="s">
        <v>338</v>
      </c>
      <c r="J40" s="70"/>
      <c r="K40" s="70"/>
      <c r="L40" s="70"/>
      <c r="M40" s="70"/>
      <c r="N40" s="70"/>
      <c r="O40" s="162">
        <f t="shared" si="0"/>
        <v>0</v>
      </c>
      <c r="P40" s="68"/>
    </row>
    <row r="41" spans="1:16" s="22" customFormat="1" ht="45">
      <c r="A41" s="68">
        <v>18</v>
      </c>
      <c r="B41" s="68" t="s">
        <v>339</v>
      </c>
      <c r="C41" s="99" t="s">
        <v>33</v>
      </c>
      <c r="D41" s="68" t="s">
        <v>74</v>
      </c>
      <c r="E41" s="68">
        <v>2411</v>
      </c>
      <c r="F41" s="74">
        <v>37308</v>
      </c>
      <c r="G41" s="69" t="s">
        <v>337</v>
      </c>
      <c r="H41" s="68">
        <v>11</v>
      </c>
      <c r="I41" s="70" t="s">
        <v>338</v>
      </c>
      <c r="J41" s="70"/>
      <c r="K41" s="70"/>
      <c r="L41" s="70"/>
      <c r="M41" s="70"/>
      <c r="N41" s="70"/>
      <c r="O41" s="162">
        <f t="shared" si="0"/>
        <v>0</v>
      </c>
      <c r="P41" s="68"/>
    </row>
    <row r="42" spans="1:16" ht="45">
      <c r="A42" s="68">
        <v>19</v>
      </c>
      <c r="B42" s="134" t="s">
        <v>340</v>
      </c>
      <c r="C42" s="134" t="s">
        <v>44</v>
      </c>
      <c r="D42" s="134" t="s">
        <v>98</v>
      </c>
      <c r="E42" s="68">
        <v>1111</v>
      </c>
      <c r="F42" s="74">
        <v>37355</v>
      </c>
      <c r="G42" s="69" t="s">
        <v>337</v>
      </c>
      <c r="H42" s="68">
        <v>11</v>
      </c>
      <c r="I42" s="70" t="s">
        <v>338</v>
      </c>
      <c r="J42" s="70"/>
      <c r="K42" s="70"/>
      <c r="L42" s="70"/>
      <c r="M42" s="70"/>
      <c r="N42" s="70"/>
      <c r="O42" s="162">
        <f t="shared" si="0"/>
        <v>0</v>
      </c>
      <c r="P42" s="68"/>
    </row>
    <row r="43" spans="1:16" ht="30">
      <c r="A43" s="68">
        <v>20</v>
      </c>
      <c r="B43" s="69" t="s">
        <v>341</v>
      </c>
      <c r="C43" s="69" t="s">
        <v>28</v>
      </c>
      <c r="D43" s="86" t="s">
        <v>418</v>
      </c>
      <c r="E43" s="86">
        <v>611</v>
      </c>
      <c r="F43" s="87">
        <v>37447</v>
      </c>
      <c r="G43" s="69" t="s">
        <v>248</v>
      </c>
      <c r="H43" s="68">
        <v>11</v>
      </c>
      <c r="I43" s="18" t="s">
        <v>143</v>
      </c>
      <c r="J43" s="18"/>
      <c r="K43" s="18"/>
      <c r="L43" s="18"/>
      <c r="M43" s="18"/>
      <c r="N43" s="18"/>
      <c r="O43" s="162">
        <f t="shared" si="0"/>
        <v>0</v>
      </c>
      <c r="P43" s="68"/>
    </row>
    <row r="44" spans="1:16" ht="45">
      <c r="A44" s="68">
        <v>21</v>
      </c>
      <c r="B44" s="69" t="s">
        <v>342</v>
      </c>
      <c r="C44" s="69" t="s">
        <v>69</v>
      </c>
      <c r="D44" s="86" t="s">
        <v>49</v>
      </c>
      <c r="E44" s="86">
        <v>1911</v>
      </c>
      <c r="F44" s="67" t="s">
        <v>343</v>
      </c>
      <c r="G44" s="69" t="s">
        <v>159</v>
      </c>
      <c r="H44" s="68">
        <v>11</v>
      </c>
      <c r="I44" s="70" t="s">
        <v>158</v>
      </c>
      <c r="J44" s="70"/>
      <c r="K44" s="70"/>
      <c r="L44" s="70"/>
      <c r="M44" s="70"/>
      <c r="N44" s="70"/>
      <c r="O44" s="162">
        <f t="shared" si="0"/>
        <v>0</v>
      </c>
      <c r="P44" s="68"/>
    </row>
    <row r="45" spans="1:16" ht="45">
      <c r="A45" s="68">
        <v>22</v>
      </c>
      <c r="B45" s="69" t="s">
        <v>344</v>
      </c>
      <c r="C45" s="69" t="s">
        <v>26</v>
      </c>
      <c r="D45" s="86" t="s">
        <v>70</v>
      </c>
      <c r="E45" s="86">
        <v>411</v>
      </c>
      <c r="F45" s="67">
        <v>37551</v>
      </c>
      <c r="G45" s="18" t="s">
        <v>77</v>
      </c>
      <c r="H45" s="68">
        <v>11</v>
      </c>
      <c r="I45" s="70" t="s">
        <v>345</v>
      </c>
      <c r="J45" s="70"/>
      <c r="K45" s="70"/>
      <c r="L45" s="70"/>
      <c r="M45" s="70"/>
      <c r="N45" s="70"/>
      <c r="O45" s="162">
        <f t="shared" si="0"/>
        <v>0</v>
      </c>
      <c r="P45" s="68"/>
    </row>
    <row r="46" spans="1:16" ht="38.25">
      <c r="A46" s="68">
        <v>23</v>
      </c>
      <c r="B46" s="109" t="s">
        <v>167</v>
      </c>
      <c r="C46" s="109" t="s">
        <v>94</v>
      </c>
      <c r="D46" s="111" t="s">
        <v>38</v>
      </c>
      <c r="E46" s="112">
        <v>1411</v>
      </c>
      <c r="F46" s="108">
        <v>37462</v>
      </c>
      <c r="G46" s="113" t="s">
        <v>194</v>
      </c>
      <c r="H46" s="68">
        <v>11</v>
      </c>
      <c r="I46" s="70" t="s">
        <v>166</v>
      </c>
      <c r="J46" s="70"/>
      <c r="K46" s="70"/>
      <c r="L46" s="70"/>
      <c r="M46" s="70"/>
      <c r="N46" s="70"/>
      <c r="O46" s="162">
        <f t="shared" si="0"/>
        <v>0</v>
      </c>
      <c r="P46" s="18"/>
    </row>
    <row r="47" spans="1:16" ht="45" customHeight="1">
      <c r="A47" s="68">
        <v>24</v>
      </c>
      <c r="B47" s="123" t="s">
        <v>378</v>
      </c>
      <c r="C47" s="116" t="s">
        <v>28</v>
      </c>
      <c r="D47" s="117" t="s">
        <v>91</v>
      </c>
      <c r="E47" s="161">
        <v>2111</v>
      </c>
      <c r="F47" s="118">
        <v>37329</v>
      </c>
      <c r="G47" s="114" t="s">
        <v>377</v>
      </c>
      <c r="H47" s="68">
        <v>11</v>
      </c>
      <c r="I47" s="70" t="s">
        <v>20</v>
      </c>
      <c r="J47" s="70"/>
      <c r="K47" s="70"/>
      <c r="L47" s="70"/>
      <c r="M47" s="70"/>
      <c r="N47" s="70"/>
      <c r="O47" s="162">
        <f t="shared" si="0"/>
        <v>0</v>
      </c>
      <c r="P47" s="115"/>
    </row>
    <row r="48" spans="1:16">
      <c r="A48" s="124"/>
      <c r="J48" s="115">
        <f>SUM(J24:J47)/24</f>
        <v>0</v>
      </c>
      <c r="K48" s="115">
        <f t="shared" ref="K48:O48" si="1">SUM(K24:K47)/24</f>
        <v>0</v>
      </c>
      <c r="L48" s="115">
        <f t="shared" si="1"/>
        <v>0</v>
      </c>
      <c r="M48" s="115">
        <f t="shared" si="1"/>
        <v>0</v>
      </c>
      <c r="N48" s="115">
        <f t="shared" si="1"/>
        <v>0</v>
      </c>
      <c r="O48" s="115">
        <f t="shared" si="1"/>
        <v>0</v>
      </c>
    </row>
    <row r="49" spans="1:8">
      <c r="A49" s="124"/>
    </row>
    <row r="50" spans="1:8">
      <c r="A50" s="124"/>
      <c r="B50" s="172" t="s">
        <v>172</v>
      </c>
      <c r="C50" s="172"/>
      <c r="D50" s="23" t="s">
        <v>173</v>
      </c>
      <c r="E50" s="100"/>
      <c r="F50" s="100"/>
    </row>
    <row r="51" spans="1:8">
      <c r="A51" s="124"/>
      <c r="B51" s="172" t="s">
        <v>174</v>
      </c>
      <c r="C51" s="172"/>
      <c r="D51" s="23" t="s">
        <v>175</v>
      </c>
      <c r="E51" s="100"/>
      <c r="F51" s="100"/>
      <c r="H51" s="100"/>
    </row>
    <row r="52" spans="1:8">
      <c r="A52" s="124"/>
      <c r="B52" s="6" t="s">
        <v>4</v>
      </c>
      <c r="C52" s="100"/>
      <c r="D52" s="100"/>
      <c r="E52" s="100"/>
      <c r="F52" s="100"/>
      <c r="H52" s="6"/>
    </row>
    <row r="53" spans="1:8">
      <c r="A53" s="124"/>
      <c r="B53" s="24" t="s">
        <v>368</v>
      </c>
      <c r="C53" s="6"/>
      <c r="D53" s="6"/>
      <c r="E53" s="24"/>
      <c r="F53" s="100"/>
      <c r="H53" s="6"/>
    </row>
    <row r="54" spans="1:8">
      <c r="A54" s="124"/>
      <c r="B54" s="30" t="s">
        <v>369</v>
      </c>
      <c r="C54" s="6"/>
      <c r="D54" s="6"/>
      <c r="E54" s="24"/>
      <c r="F54" s="6"/>
      <c r="G54" s="24" t="s">
        <v>373</v>
      </c>
      <c r="H54" s="6"/>
    </row>
    <row r="55" spans="1:8">
      <c r="A55" s="124"/>
      <c r="B55" s="24" t="s">
        <v>372</v>
      </c>
      <c r="C55" s="6"/>
      <c r="D55" s="6"/>
      <c r="E55" s="24"/>
      <c r="F55" s="6"/>
      <c r="G55" s="24" t="s">
        <v>371</v>
      </c>
    </row>
    <row r="56" spans="1:8">
      <c r="A56" s="124"/>
      <c r="B56" s="24" t="s">
        <v>370</v>
      </c>
      <c r="C56" s="6"/>
      <c r="D56" s="6"/>
      <c r="E56" s="24"/>
      <c r="F56" s="6"/>
    </row>
    <row r="57" spans="1:8">
      <c r="A57" s="124"/>
    </row>
    <row r="58" spans="1:8">
      <c r="A58" s="124"/>
    </row>
    <row r="59" spans="1:8">
      <c r="A59" s="124"/>
    </row>
    <row r="60" spans="1:8">
      <c r="A60" s="124"/>
    </row>
    <row r="61" spans="1:8">
      <c r="A61" s="124"/>
    </row>
    <row r="62" spans="1:8">
      <c r="A62" s="124"/>
    </row>
    <row r="63" spans="1:8">
      <c r="A63" s="124"/>
    </row>
    <row r="64" spans="1:8">
      <c r="A64" s="124"/>
    </row>
    <row r="65" spans="1:1">
      <c r="A65" s="124"/>
    </row>
    <row r="66" spans="1:1">
      <c r="A66" s="124"/>
    </row>
    <row r="67" spans="1:1">
      <c r="A67" s="124"/>
    </row>
  </sheetData>
  <autoFilter ref="A23:P23">
    <sortState ref="A30:P66">
      <sortCondition descending="1" ref="O29"/>
    </sortState>
  </autoFilter>
  <sortState ref="A16:P127">
    <sortCondition descending="1" ref="O16:O127"/>
  </sortState>
  <mergeCells count="17">
    <mergeCell ref="B5:F5"/>
    <mergeCell ref="B8:C8"/>
    <mergeCell ref="D8:G8"/>
    <mergeCell ref="B10:C10"/>
    <mergeCell ref="B11:C11"/>
    <mergeCell ref="B7:C7"/>
    <mergeCell ref="B1:I1"/>
    <mergeCell ref="B2:C2"/>
    <mergeCell ref="D2:F2"/>
    <mergeCell ref="B3:F3"/>
    <mergeCell ref="B4:F4"/>
    <mergeCell ref="B50:C50"/>
    <mergeCell ref="B51:C51"/>
    <mergeCell ref="B6:F6"/>
    <mergeCell ref="B9:F9"/>
    <mergeCell ref="B21:I21"/>
    <mergeCell ref="B22:I22"/>
  </mergeCells>
  <dataValidations count="1">
    <dataValidation allowBlank="1" showErrorMessage="1" sqref="D42:E45 G24:G32 G36:G45">
      <formula1>0</formula1>
      <formula2>0</formula2>
    </dataValidation>
  </dataValidations>
  <pageMargins left="0.70866141732283472" right="0.70866141732283472" top="0.74803149606299213" bottom="0.74803149606299213" header="0.31496062992125984" footer="0.31496062992125984"/>
  <pageSetup paperSize="9" scale="6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Елена Гашкова</cp:lastModifiedBy>
  <cp:lastPrinted>2019-12-03T13:44:10Z</cp:lastPrinted>
  <dcterms:created xsi:type="dcterms:W3CDTF">2018-09-25T14:26:43Z</dcterms:created>
  <dcterms:modified xsi:type="dcterms:W3CDTF">2019-12-04T06:38:35Z</dcterms:modified>
</cp:coreProperties>
</file>