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15" yWindow="7020" windowWidth="24120" windowHeight="9825"/>
  </bookViews>
  <sheets>
    <sheet name="Сведения о независимой оценке " sheetId="2" r:id="rId1"/>
  </sheets>
  <calcPr calcId="125725"/>
</workbook>
</file>

<file path=xl/calcChain.xml><?xml version="1.0" encoding="utf-8"?>
<calcChain xmlns="http://schemas.openxmlformats.org/spreadsheetml/2006/main">
  <c r="D34" i="2"/>
  <c r="H34"/>
  <c r="K34"/>
  <c r="O34"/>
  <c r="S34"/>
  <c r="D35"/>
  <c r="H35"/>
  <c r="K35"/>
  <c r="O35"/>
  <c r="S35"/>
  <c r="D36"/>
  <c r="H36"/>
  <c r="K36"/>
  <c r="O36"/>
  <c r="S36"/>
  <c r="D37"/>
  <c r="H37"/>
  <c r="K37"/>
  <c r="O37"/>
  <c r="S37"/>
  <c r="D38"/>
  <c r="H38"/>
  <c r="K38"/>
  <c r="O38"/>
  <c r="S38"/>
  <c r="D39"/>
  <c r="H39"/>
  <c r="K39"/>
  <c r="O39"/>
  <c r="S39"/>
  <c r="D40"/>
  <c r="H40"/>
  <c r="K40"/>
  <c r="O40"/>
  <c r="S40"/>
  <c r="D41"/>
  <c r="H41"/>
  <c r="K41"/>
  <c r="O41"/>
  <c r="S41"/>
  <c r="D42"/>
  <c r="H42"/>
  <c r="K42"/>
  <c r="O42"/>
  <c r="S42"/>
  <c r="D43"/>
  <c r="H43"/>
  <c r="K43"/>
  <c r="O43"/>
  <c r="S43"/>
  <c r="D44"/>
  <c r="H44"/>
  <c r="K44"/>
  <c r="O44"/>
  <c r="S44"/>
  <c r="D45"/>
  <c r="H45"/>
  <c r="K45"/>
  <c r="O45"/>
  <c r="S45"/>
  <c r="D46"/>
  <c r="H46"/>
  <c r="K46"/>
  <c r="O46"/>
  <c r="S46"/>
  <c r="D47"/>
  <c r="H47"/>
  <c r="K47"/>
  <c r="O47"/>
  <c r="S47"/>
  <c r="D48"/>
  <c r="H48"/>
  <c r="K48"/>
  <c r="O48"/>
  <c r="S48"/>
  <c r="C47" l="1"/>
  <c r="C34"/>
  <c r="C45"/>
  <c r="C41"/>
  <c r="C36"/>
  <c r="C44"/>
  <c r="C39"/>
  <c r="C43"/>
  <c r="C38"/>
  <c r="C46"/>
  <c r="C48"/>
  <c r="C40"/>
  <c r="C35"/>
  <c r="C42"/>
  <c r="C37"/>
  <c r="S12" l="1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C18" l="1"/>
  <c r="C33"/>
  <c r="C29"/>
  <c r="C25"/>
  <c r="C21"/>
  <c r="C17"/>
  <c r="C13"/>
  <c r="C24"/>
  <c r="C12"/>
  <c r="C30"/>
  <c r="C22"/>
  <c r="C14"/>
  <c r="C28"/>
  <c r="C20"/>
  <c r="C32"/>
  <c r="C16"/>
  <c r="C26"/>
  <c r="C31"/>
  <c r="C23"/>
  <c r="C15"/>
  <c r="C27"/>
  <c r="C19"/>
</calcChain>
</file>

<file path=xl/sharedStrings.xml><?xml version="1.0" encoding="utf-8"?>
<sst xmlns="http://schemas.openxmlformats.org/spreadsheetml/2006/main" count="79" uniqueCount="71">
  <si>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</si>
  <si>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</si>
  <si>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14000000 - Белгородская область</t>
  </si>
  <si>
    <t>Сфера деятельности</t>
  </si>
  <si>
    <t>Период проведения независимой оценки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</si>
  <si>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</si>
  <si>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</si>
  <si>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</si>
  <si>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</si>
  <si>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</si>
  <si>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</si>
  <si>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</si>
  <si>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1 - Открытость и доступность информации об организации культуры</t>
  </si>
  <si>
    <t>2 - Комфортность условий предоставления услуг</t>
  </si>
  <si>
    <t>3 - Доступность услуг для инвалидов</t>
  </si>
  <si>
    <t>4 - Доброжелательность, вежливость работников организации</t>
  </si>
  <si>
    <t>5 - Удовлетворенность условиями оказания услуг</t>
  </si>
  <si>
    <t xml:space="preserve">Шаблон сформирован </t>
  </si>
  <si>
    <t>Образование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</si>
  <si>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</si>
  <si>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 xml:space="preserve"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
</t>
  </si>
  <si>
    <t>2.1. Обеспечение в организации социальной сферы комфортных условий предоставления услуг</t>
  </si>
  <si>
    <t xml:space="preserve">2.3. Доля получателей услуг удовлетворенных комфортностью предоставления услуг организацией социальной сферы
</t>
  </si>
  <si>
    <t xml:space="preserve">3.2. Обеспечение в организации условий доступности, позволяющих инвалидам получать услуги наравне с другими, включая:
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в сети «Интернет» для инвалидов по зрению;
- помощь, оказываемая работниками организации, прошедшими необходимое обучение (инструктирование) (возможность сопровождения работниками организации);
- наличие возможности предоставления услуги в дистанционном режиме или на дому.
</t>
  </si>
  <si>
    <t>3.3. Доля получателей услуг, удовлетворенных доступностью услуг для инвалидов (в % от общего числа опрошенных получателей услуг – инвалидов).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</si>
  <si>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</si>
  <si>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</si>
  <si>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</si>
  <si>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</si>
  <si>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</si>
  <si>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</si>
  <si>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</si>
  <si>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 xml:space="preserve">5.3 Доля получателей услуг, удовлетворенных в целом условиями оказания услуг в организации социальной сферы
 </t>
  </si>
  <si>
    <t>2020 год</t>
  </si>
  <si>
    <t>МБДОУ детский сад комбинированного вида № 39 г. Белгорода</t>
  </si>
  <si>
    <t>МБДОУ детский сад общеразвивающего вида № 42 «Берёзка»</t>
  </si>
  <si>
    <t>МБДОУ детский сад общеразвивающего вида № 43 г. Белгорода</t>
  </si>
  <si>
    <t>МБДОУ детский сад комбинированного вида № 45  г. Белгорода</t>
  </si>
  <si>
    <t>МБДОУ детский сад комбинированного вида № 54 г. Белгорода</t>
  </si>
  <si>
    <t>МБДОУ детский сад общеразвивающего вида № 63 г. Белгорода</t>
  </si>
  <si>
    <t>МБДОУ детский сад общеразвивающего вида № 80 г. Белгорода</t>
  </si>
  <si>
    <t>МБДОУ детский сад комбинированного вида № 81 г. Белгорода</t>
  </si>
  <si>
    <t>МБДОУ детский сад № 49 г. Белгорода</t>
  </si>
  <si>
    <t>МБДОУ детский сад № 3 г. Белгорода</t>
  </si>
  <si>
    <t>МБДОУ детский сад № 4 г. Белгорода</t>
  </si>
  <si>
    <t>МБДОУ детский сад № 9 «Щелкунчик» г. Белгорода</t>
  </si>
  <si>
    <t>МБОУ «Начальная школа - детский сад № 8» г. Белгорода</t>
  </si>
  <si>
    <t xml:space="preserve">МБОУ «Начальная школа - детский сад № 26 «Акварель» г. Белгорода </t>
  </si>
  <si>
    <t>МБОУ «Начальная школа – детский сад № 44» г. Белгорода</t>
  </si>
  <si>
    <t>МБОУ «Центр образования № 15 «Луч»</t>
  </si>
  <si>
    <t>МБОУ «Центр образования № 6 «Перспектива»</t>
  </si>
  <si>
    <t>МБОУ «Средняя общеобразовательная школа № 14» г. Белгорода</t>
  </si>
  <si>
    <t>МБОУ «Средняя общеобразовательная школа № 40» г. Белгорода</t>
  </si>
  <si>
    <t>МБОУ «Средняя общеобразовательная школа № 41» г. Белгорода</t>
  </si>
  <si>
    <t>МБОУ «Средняя общеобразовательная школа № 42» г. Белгорода</t>
  </si>
  <si>
    <t>МБОУ «Средняя общеобразовательная школа № 43» г. Белгорода</t>
  </si>
  <si>
    <t>МБОУ «Средняя общеобразовательная школа № 45» г. Белгорода</t>
  </si>
  <si>
    <t>МБОУ «Средняя общеобразовательная школа № 46» г. Белгорода</t>
  </si>
  <si>
    <t>МБОУ средняя общеобразовательная школа № 47 г. Белгорода</t>
  </si>
  <si>
    <t>МБОУ «Средняя общеобразовательная школа № 48» г. Белгорода</t>
  </si>
  <si>
    <t>МБОУ «Средняя общеобразовательная школа № 50» г. Белгорода</t>
  </si>
  <si>
    <t>МКОУ «Общеобразовательная школа № 30» г. Белгорода</t>
  </si>
  <si>
    <t>МБУДО «Белгородский Дворец детского творчества»</t>
  </si>
  <si>
    <t>МБУДО «Юность»</t>
  </si>
  <si>
    <t>МБУДО «Станция юных натуралистов»</t>
  </si>
  <si>
    <t>МБУДО «Ровесник»</t>
  </si>
  <si>
    <t>МБУДО «Белогорье»</t>
  </si>
  <si>
    <t>МБУДО «Центр технологического образования и детского технического творчества»</t>
  </si>
  <si>
    <t>МБУДО «Детско-юношеская спортивная школа «Турист»</t>
  </si>
  <si>
    <t>МБУДО «Детско-юношеская спортивная школа №2»</t>
  </si>
  <si>
    <t>МБУДО «Детско-юношеская спортивная школа №4»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</si>
</sst>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indexed="8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5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2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2" fontId="6" fillId="0" borderId="0" xfId="0" applyNumberFormat="1" applyFont="1"/>
    <xf numFmtId="0" fontId="1" fillId="6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9"/>
  <sheetViews>
    <sheetView tabSelected="1" zoomScale="70" zoomScaleNormal="70" workbookViewId="0">
      <selection activeCell="A12" sqref="A12:A48"/>
    </sheetView>
  </sheetViews>
  <sheetFormatPr defaultRowHeight="15"/>
  <cols>
    <col min="1" max="1" width="6.85546875" customWidth="1"/>
    <col min="2" max="2" width="53.140625" customWidth="1"/>
    <col min="3" max="4" width="11.28515625" customWidth="1"/>
    <col min="5" max="7" width="13.85546875" customWidth="1"/>
    <col min="8" max="8" width="11.28515625" customWidth="1"/>
    <col min="9" max="10" width="13.85546875" customWidth="1"/>
    <col min="11" max="11" width="11.28515625" customWidth="1"/>
    <col min="12" max="14" width="13.85546875" customWidth="1"/>
    <col min="15" max="15" width="11.28515625" customWidth="1"/>
    <col min="16" max="18" width="13.85546875" customWidth="1"/>
    <col min="19" max="19" width="11.28515625" customWidth="1"/>
    <col min="20" max="22" width="13.85546875" customWidth="1"/>
  </cols>
  <sheetData>
    <row r="1" spans="1:30" ht="15.75">
      <c r="A1" s="16" t="s">
        <v>0</v>
      </c>
      <c r="B1" s="16"/>
      <c r="C1" s="16"/>
      <c r="D1" s="16"/>
    </row>
    <row r="2" spans="1:30" ht="15.75">
      <c r="A2" s="17" t="s">
        <v>17</v>
      </c>
      <c r="B2" s="18"/>
    </row>
    <row r="3" spans="1:30" ht="15.75">
      <c r="A3" s="16" t="s">
        <v>1</v>
      </c>
      <c r="B3" s="16"/>
      <c r="C3" s="18" t="s">
        <v>2</v>
      </c>
      <c r="D3" s="18"/>
      <c r="E3" s="18"/>
    </row>
    <row r="4" spans="1:30" ht="15.75">
      <c r="A4" s="16" t="s">
        <v>3</v>
      </c>
      <c r="B4" s="16"/>
      <c r="C4" s="18" t="s">
        <v>18</v>
      </c>
      <c r="D4" s="18"/>
      <c r="E4" s="18"/>
    </row>
    <row r="5" spans="1:30" ht="15.75">
      <c r="A5" s="16" t="s">
        <v>4</v>
      </c>
      <c r="B5" s="16"/>
      <c r="C5" s="11" t="s">
        <v>33</v>
      </c>
    </row>
    <row r="6" spans="1:30">
      <c r="B6" s="5"/>
    </row>
    <row r="7" spans="1:30" ht="15.75">
      <c r="A7" s="19" t="s">
        <v>5</v>
      </c>
      <c r="B7" s="19"/>
      <c r="C7" s="19"/>
      <c r="D7" s="19"/>
      <c r="E7" s="19"/>
    </row>
    <row r="8" spans="1:30" ht="15.75" customHeight="1">
      <c r="A8" s="20" t="s">
        <v>6</v>
      </c>
      <c r="B8" s="21" t="s">
        <v>7</v>
      </c>
      <c r="C8" s="20" t="s">
        <v>8</v>
      </c>
      <c r="D8" s="22" t="s">
        <v>11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AB8" s="2"/>
      <c r="AC8" s="2"/>
      <c r="AD8" s="3"/>
    </row>
    <row r="9" spans="1:30" ht="35.25" customHeight="1">
      <c r="A9" s="20"/>
      <c r="B9" s="21"/>
      <c r="C9" s="20"/>
      <c r="D9" s="27" t="s">
        <v>12</v>
      </c>
      <c r="E9" s="28"/>
      <c r="F9" s="28"/>
      <c r="G9" s="29"/>
      <c r="H9" s="27" t="s">
        <v>13</v>
      </c>
      <c r="I9" s="28"/>
      <c r="J9" s="29"/>
      <c r="K9" s="27" t="s">
        <v>14</v>
      </c>
      <c r="L9" s="28"/>
      <c r="M9" s="28"/>
      <c r="N9" s="29"/>
      <c r="O9" s="27" t="s">
        <v>15</v>
      </c>
      <c r="P9" s="28"/>
      <c r="Q9" s="28"/>
      <c r="R9" s="29"/>
      <c r="S9" s="27" t="s">
        <v>16</v>
      </c>
      <c r="T9" s="28"/>
      <c r="U9" s="28"/>
      <c r="V9" s="29"/>
      <c r="AB9" s="2"/>
      <c r="AC9" s="2"/>
      <c r="AD9" s="3"/>
    </row>
    <row r="10" spans="1:30" ht="15.75" customHeight="1">
      <c r="A10" s="20"/>
      <c r="B10" s="21"/>
      <c r="C10" s="20"/>
      <c r="D10" s="24" t="s">
        <v>10</v>
      </c>
      <c r="E10" s="25"/>
      <c r="F10" s="25"/>
      <c r="G10" s="25"/>
      <c r="H10" s="24" t="s">
        <v>10</v>
      </c>
      <c r="I10" s="25"/>
      <c r="J10" s="26"/>
      <c r="K10" s="24" t="s">
        <v>10</v>
      </c>
      <c r="L10" s="25"/>
      <c r="M10" s="25"/>
      <c r="N10" s="26"/>
      <c r="O10" s="24" t="s">
        <v>10</v>
      </c>
      <c r="P10" s="25"/>
      <c r="Q10" s="25"/>
      <c r="R10" s="26"/>
      <c r="S10" s="24" t="s">
        <v>10</v>
      </c>
      <c r="T10" s="25"/>
      <c r="U10" s="25"/>
      <c r="V10" s="26"/>
      <c r="AB10" s="2"/>
      <c r="AC10" s="2"/>
      <c r="AD10" s="3"/>
    </row>
    <row r="11" spans="1:30" ht="212.25" customHeight="1">
      <c r="A11" s="20"/>
      <c r="B11" s="21"/>
      <c r="C11" s="20"/>
      <c r="D11" s="6" t="s">
        <v>9</v>
      </c>
      <c r="E11" s="7" t="s">
        <v>28</v>
      </c>
      <c r="F11" s="1" t="s">
        <v>20</v>
      </c>
      <c r="G11" s="7" t="s">
        <v>29</v>
      </c>
      <c r="H11" s="6" t="s">
        <v>9</v>
      </c>
      <c r="I11" s="1" t="s">
        <v>21</v>
      </c>
      <c r="J11" s="1" t="s">
        <v>22</v>
      </c>
      <c r="K11" s="6" t="s">
        <v>9</v>
      </c>
      <c r="L11" s="1" t="s">
        <v>19</v>
      </c>
      <c r="M11" s="1" t="s">
        <v>23</v>
      </c>
      <c r="N11" s="1" t="s">
        <v>24</v>
      </c>
      <c r="O11" s="6" t="s">
        <v>9</v>
      </c>
      <c r="P11" s="1" t="s">
        <v>25</v>
      </c>
      <c r="Q11" s="1" t="s">
        <v>26</v>
      </c>
      <c r="R11" s="1" t="s">
        <v>27</v>
      </c>
      <c r="S11" s="6" t="s">
        <v>9</v>
      </c>
      <c r="T11" s="1" t="s">
        <v>30</v>
      </c>
      <c r="U11" s="1" t="s">
        <v>31</v>
      </c>
      <c r="V11" s="1" t="s">
        <v>32</v>
      </c>
      <c r="AB11" s="4"/>
      <c r="AC11" s="4"/>
      <c r="AD11" s="3"/>
    </row>
    <row r="12" spans="1:30" ht="31.5">
      <c r="A12" s="15">
        <v>1</v>
      </c>
      <c r="B12" s="8" t="s">
        <v>34</v>
      </c>
      <c r="C12" s="12">
        <f t="shared" ref="C12:C13" si="0">(D12+H12+K12+O12+S12)/5</f>
        <v>96.06</v>
      </c>
      <c r="D12" s="13">
        <f t="shared" ref="D12:D13" si="1">E12*0.3+F12*0.3+G12*0.4</f>
        <v>97.7</v>
      </c>
      <c r="E12" s="10">
        <v>95</v>
      </c>
      <c r="F12" s="10">
        <v>100</v>
      </c>
      <c r="G12" s="10">
        <v>98</v>
      </c>
      <c r="H12" s="13">
        <f t="shared" ref="H12:H13" si="2">I12*0.5+J12*0.5</f>
        <v>96.5</v>
      </c>
      <c r="I12" s="10">
        <v>100</v>
      </c>
      <c r="J12" s="10">
        <v>93</v>
      </c>
      <c r="K12" s="13">
        <f t="shared" ref="K12:K13" si="3">L12*0.3+M12*0.4+N12*0.3</f>
        <v>91.9</v>
      </c>
      <c r="L12" s="10">
        <v>80</v>
      </c>
      <c r="M12" s="10">
        <v>100</v>
      </c>
      <c r="N12" s="10">
        <v>93</v>
      </c>
      <c r="O12" s="13">
        <f t="shared" ref="O12:O13" si="4">P12*0.4+Q12*0.4+R12*0.2</f>
        <v>97.4</v>
      </c>
      <c r="P12" s="10">
        <v>96</v>
      </c>
      <c r="Q12" s="10">
        <v>98</v>
      </c>
      <c r="R12" s="10">
        <v>99</v>
      </c>
      <c r="S12" s="13">
        <f t="shared" ref="S12:S13" si="5">T12*0.3+U12*0.2+V12*0.5</f>
        <v>96.8</v>
      </c>
      <c r="T12" s="10">
        <v>96</v>
      </c>
      <c r="U12" s="10">
        <v>100</v>
      </c>
      <c r="V12" s="10">
        <v>96</v>
      </c>
    </row>
    <row r="13" spans="1:30" ht="31.5">
      <c r="A13" s="15">
        <v>2</v>
      </c>
      <c r="B13" s="8" t="s">
        <v>35</v>
      </c>
      <c r="C13" s="12">
        <f t="shared" si="0"/>
        <v>96.84</v>
      </c>
      <c r="D13" s="13">
        <f t="shared" si="1"/>
        <v>95</v>
      </c>
      <c r="E13" s="10">
        <v>96</v>
      </c>
      <c r="F13" s="10">
        <v>90</v>
      </c>
      <c r="G13" s="10">
        <v>98</v>
      </c>
      <c r="H13" s="13">
        <f t="shared" si="2"/>
        <v>99</v>
      </c>
      <c r="I13" s="10">
        <v>100</v>
      </c>
      <c r="J13" s="10">
        <v>98</v>
      </c>
      <c r="K13" s="13">
        <f t="shared" si="3"/>
        <v>90.7</v>
      </c>
      <c r="L13" s="10">
        <v>80</v>
      </c>
      <c r="M13" s="10">
        <v>100</v>
      </c>
      <c r="N13" s="10">
        <v>89</v>
      </c>
      <c r="O13" s="13">
        <f t="shared" si="4"/>
        <v>100</v>
      </c>
      <c r="P13" s="10">
        <v>100</v>
      </c>
      <c r="Q13" s="10">
        <v>100</v>
      </c>
      <c r="R13" s="10">
        <v>100</v>
      </c>
      <c r="S13" s="13">
        <f t="shared" si="5"/>
        <v>99.5</v>
      </c>
      <c r="T13" s="10">
        <v>99</v>
      </c>
      <c r="U13" s="10">
        <v>99</v>
      </c>
      <c r="V13" s="10">
        <v>100</v>
      </c>
    </row>
    <row r="14" spans="1:30" ht="31.5">
      <c r="A14" s="15">
        <v>3</v>
      </c>
      <c r="B14" s="8" t="s">
        <v>36</v>
      </c>
      <c r="C14" s="12">
        <f t="shared" ref="C14:C48" si="6">(D14+H14+K14+O14+S14)/5</f>
        <v>94.859999999999985</v>
      </c>
      <c r="D14" s="13">
        <f t="shared" ref="D14:D48" si="7">E14*0.3+F14*0.3+G14*0.4</f>
        <v>97.9</v>
      </c>
      <c r="E14" s="10">
        <v>97</v>
      </c>
      <c r="F14" s="10">
        <v>100</v>
      </c>
      <c r="G14" s="10">
        <v>97</v>
      </c>
      <c r="H14" s="13">
        <f t="shared" ref="H14:H48" si="8">I14*0.5+J14*0.5</f>
        <v>100</v>
      </c>
      <c r="I14" s="10">
        <v>100</v>
      </c>
      <c r="J14" s="10">
        <v>100</v>
      </c>
      <c r="K14" s="13">
        <f t="shared" ref="K14:K48" si="9">L14*0.3+M14*0.4+N14*0.3</f>
        <v>77.8</v>
      </c>
      <c r="L14" s="10">
        <v>40</v>
      </c>
      <c r="M14" s="10">
        <v>100</v>
      </c>
      <c r="N14" s="10">
        <v>86</v>
      </c>
      <c r="O14" s="13">
        <f t="shared" ref="O14:O48" si="10">P14*0.4+Q14*0.4+R14*0.2</f>
        <v>99.2</v>
      </c>
      <c r="P14" s="10">
        <v>98</v>
      </c>
      <c r="Q14" s="10">
        <v>100</v>
      </c>
      <c r="R14" s="10">
        <v>100</v>
      </c>
      <c r="S14" s="13">
        <f t="shared" ref="S14:S48" si="11">T14*0.3+U14*0.2+V14*0.5</f>
        <v>99.4</v>
      </c>
      <c r="T14" s="10">
        <v>98</v>
      </c>
      <c r="U14" s="10">
        <v>100</v>
      </c>
      <c r="V14" s="10">
        <v>100</v>
      </c>
    </row>
    <row r="15" spans="1:30" ht="31.5">
      <c r="A15" s="15">
        <v>4</v>
      </c>
      <c r="B15" s="9" t="s">
        <v>37</v>
      </c>
      <c r="C15" s="12">
        <f t="shared" si="6"/>
        <v>95.84</v>
      </c>
      <c r="D15" s="13">
        <f t="shared" si="7"/>
        <v>98.8</v>
      </c>
      <c r="E15" s="10">
        <v>96</v>
      </c>
      <c r="F15" s="10">
        <v>100</v>
      </c>
      <c r="G15" s="10">
        <v>100</v>
      </c>
      <c r="H15" s="13">
        <f t="shared" si="8"/>
        <v>99</v>
      </c>
      <c r="I15" s="10">
        <v>100</v>
      </c>
      <c r="J15" s="10">
        <v>98</v>
      </c>
      <c r="K15" s="13">
        <f t="shared" si="9"/>
        <v>82</v>
      </c>
      <c r="L15" s="10">
        <v>40</v>
      </c>
      <c r="M15" s="10">
        <v>100</v>
      </c>
      <c r="N15" s="10">
        <v>100</v>
      </c>
      <c r="O15" s="13">
        <f t="shared" si="10"/>
        <v>100</v>
      </c>
      <c r="P15" s="10">
        <v>100</v>
      </c>
      <c r="Q15" s="10">
        <v>100</v>
      </c>
      <c r="R15" s="10">
        <v>100</v>
      </c>
      <c r="S15" s="13">
        <f t="shared" si="11"/>
        <v>99.4</v>
      </c>
      <c r="T15" s="10">
        <v>98</v>
      </c>
      <c r="U15" s="10">
        <v>100</v>
      </c>
      <c r="V15" s="10">
        <v>100</v>
      </c>
    </row>
    <row r="16" spans="1:30" ht="31.5">
      <c r="A16" s="15">
        <v>5</v>
      </c>
      <c r="B16" s="9" t="s">
        <v>38</v>
      </c>
      <c r="C16" s="12">
        <f t="shared" si="6"/>
        <v>96.46</v>
      </c>
      <c r="D16" s="13">
        <f t="shared" si="7"/>
        <v>98.4</v>
      </c>
      <c r="E16" s="10">
        <v>96</v>
      </c>
      <c r="F16" s="10">
        <v>100</v>
      </c>
      <c r="G16" s="10">
        <v>99</v>
      </c>
      <c r="H16" s="13">
        <f t="shared" si="8"/>
        <v>99</v>
      </c>
      <c r="I16" s="10">
        <v>100</v>
      </c>
      <c r="J16" s="10">
        <v>98</v>
      </c>
      <c r="K16" s="13">
        <f t="shared" si="9"/>
        <v>85.3</v>
      </c>
      <c r="L16" s="10">
        <v>60</v>
      </c>
      <c r="M16" s="10">
        <v>100</v>
      </c>
      <c r="N16" s="10">
        <v>91</v>
      </c>
      <c r="O16" s="13">
        <f t="shared" si="10"/>
        <v>100</v>
      </c>
      <c r="P16" s="10">
        <v>100</v>
      </c>
      <c r="Q16" s="10">
        <v>100</v>
      </c>
      <c r="R16" s="10">
        <v>100</v>
      </c>
      <c r="S16" s="13">
        <f t="shared" si="11"/>
        <v>99.6</v>
      </c>
      <c r="T16" s="10">
        <v>100</v>
      </c>
      <c r="U16" s="10">
        <v>98</v>
      </c>
      <c r="V16" s="10">
        <v>100</v>
      </c>
    </row>
    <row r="17" spans="1:22" ht="31.5">
      <c r="A17" s="15">
        <v>6</v>
      </c>
      <c r="B17" s="9" t="s">
        <v>39</v>
      </c>
      <c r="C17" s="12">
        <f t="shared" si="6"/>
        <v>94.04</v>
      </c>
      <c r="D17" s="13">
        <f t="shared" si="7"/>
        <v>97.300000000000011</v>
      </c>
      <c r="E17" s="10">
        <v>95</v>
      </c>
      <c r="F17" s="10">
        <v>100</v>
      </c>
      <c r="G17" s="10">
        <v>97</v>
      </c>
      <c r="H17" s="13">
        <f t="shared" si="8"/>
        <v>98</v>
      </c>
      <c r="I17" s="10">
        <v>100</v>
      </c>
      <c r="J17" s="10">
        <v>96</v>
      </c>
      <c r="K17" s="13">
        <f t="shared" si="9"/>
        <v>77.3</v>
      </c>
      <c r="L17" s="10">
        <v>60</v>
      </c>
      <c r="M17" s="10">
        <v>80</v>
      </c>
      <c r="N17" s="10">
        <v>91</v>
      </c>
      <c r="O17" s="13">
        <f t="shared" si="10"/>
        <v>99.2</v>
      </c>
      <c r="P17" s="10">
        <v>99</v>
      </c>
      <c r="Q17" s="10">
        <v>99</v>
      </c>
      <c r="R17" s="10">
        <v>100</v>
      </c>
      <c r="S17" s="13">
        <f t="shared" si="11"/>
        <v>98.4</v>
      </c>
      <c r="T17" s="10">
        <v>97</v>
      </c>
      <c r="U17" s="10">
        <v>99</v>
      </c>
      <c r="V17" s="10">
        <v>99</v>
      </c>
    </row>
    <row r="18" spans="1:22" ht="31.5">
      <c r="A18" s="15">
        <v>7</v>
      </c>
      <c r="B18" s="9" t="s">
        <v>40</v>
      </c>
      <c r="C18" s="12">
        <f t="shared" si="6"/>
        <v>95.000000000000014</v>
      </c>
      <c r="D18" s="13">
        <f t="shared" si="7"/>
        <v>98.9</v>
      </c>
      <c r="E18" s="10">
        <v>99</v>
      </c>
      <c r="F18" s="10">
        <v>100</v>
      </c>
      <c r="G18" s="10">
        <v>98</v>
      </c>
      <c r="H18" s="13">
        <f t="shared" si="8"/>
        <v>100</v>
      </c>
      <c r="I18" s="10">
        <v>100</v>
      </c>
      <c r="J18" s="10">
        <v>100</v>
      </c>
      <c r="K18" s="13">
        <f t="shared" si="9"/>
        <v>79.400000000000006</v>
      </c>
      <c r="L18" s="10">
        <v>80</v>
      </c>
      <c r="M18" s="10">
        <v>80</v>
      </c>
      <c r="N18" s="10">
        <v>78</v>
      </c>
      <c r="O18" s="13">
        <f t="shared" si="10"/>
        <v>98.4</v>
      </c>
      <c r="P18" s="10">
        <v>97</v>
      </c>
      <c r="Q18" s="10">
        <v>99</v>
      </c>
      <c r="R18" s="10">
        <v>100</v>
      </c>
      <c r="S18" s="13">
        <f t="shared" si="11"/>
        <v>98.3</v>
      </c>
      <c r="T18" s="10">
        <v>97</v>
      </c>
      <c r="U18" s="10">
        <v>96</v>
      </c>
      <c r="V18" s="10">
        <v>100</v>
      </c>
    </row>
    <row r="19" spans="1:22" ht="31.5">
      <c r="A19" s="15">
        <v>8</v>
      </c>
      <c r="B19" s="9" t="s">
        <v>41</v>
      </c>
      <c r="C19" s="12">
        <f t="shared" si="6"/>
        <v>96.72</v>
      </c>
      <c r="D19" s="13">
        <f t="shared" si="7"/>
        <v>96.1</v>
      </c>
      <c r="E19" s="10">
        <v>95</v>
      </c>
      <c r="F19" s="10">
        <v>100</v>
      </c>
      <c r="G19" s="10">
        <v>94</v>
      </c>
      <c r="H19" s="13">
        <f t="shared" si="8"/>
        <v>98</v>
      </c>
      <c r="I19" s="10">
        <v>100</v>
      </c>
      <c r="J19" s="10">
        <v>96</v>
      </c>
      <c r="K19" s="13">
        <f t="shared" si="9"/>
        <v>95.5</v>
      </c>
      <c r="L19" s="10">
        <v>100</v>
      </c>
      <c r="M19" s="10">
        <v>100</v>
      </c>
      <c r="N19" s="10">
        <v>85</v>
      </c>
      <c r="O19" s="13">
        <f t="shared" si="10"/>
        <v>96</v>
      </c>
      <c r="P19" s="10">
        <v>94</v>
      </c>
      <c r="Q19" s="10">
        <v>96</v>
      </c>
      <c r="R19" s="10">
        <v>100</v>
      </c>
      <c r="S19" s="13">
        <f t="shared" si="11"/>
        <v>98</v>
      </c>
      <c r="T19" s="10">
        <v>98</v>
      </c>
      <c r="U19" s="10">
        <v>98</v>
      </c>
      <c r="V19" s="10">
        <v>98</v>
      </c>
    </row>
    <row r="20" spans="1:22" ht="15.75">
      <c r="A20" s="15">
        <v>9</v>
      </c>
      <c r="B20" s="9" t="s">
        <v>42</v>
      </c>
      <c r="C20" s="12">
        <f t="shared" si="6"/>
        <v>98.28</v>
      </c>
      <c r="D20" s="13">
        <f t="shared" si="7"/>
        <v>98</v>
      </c>
      <c r="E20" s="10">
        <v>96</v>
      </c>
      <c r="F20" s="10">
        <v>100</v>
      </c>
      <c r="G20" s="10">
        <v>98</v>
      </c>
      <c r="H20" s="13">
        <f t="shared" si="8"/>
        <v>99</v>
      </c>
      <c r="I20" s="10">
        <v>100</v>
      </c>
      <c r="J20" s="10">
        <v>98</v>
      </c>
      <c r="K20" s="13">
        <f t="shared" si="9"/>
        <v>97</v>
      </c>
      <c r="L20" s="10">
        <v>100</v>
      </c>
      <c r="M20" s="10">
        <v>100</v>
      </c>
      <c r="N20" s="10">
        <v>90</v>
      </c>
      <c r="O20" s="13">
        <f t="shared" si="10"/>
        <v>98.800000000000011</v>
      </c>
      <c r="P20" s="10">
        <v>98</v>
      </c>
      <c r="Q20" s="10">
        <v>99</v>
      </c>
      <c r="R20" s="10">
        <v>100</v>
      </c>
      <c r="S20" s="13">
        <f t="shared" si="11"/>
        <v>98.6</v>
      </c>
      <c r="T20" s="10">
        <v>99</v>
      </c>
      <c r="U20" s="10">
        <v>97</v>
      </c>
      <c r="V20" s="10">
        <v>99</v>
      </c>
    </row>
    <row r="21" spans="1:22" ht="15.75">
      <c r="A21" s="15">
        <v>10</v>
      </c>
      <c r="B21" s="9" t="s">
        <v>43</v>
      </c>
      <c r="C21" s="12">
        <f t="shared" si="6"/>
        <v>86.78</v>
      </c>
      <c r="D21" s="13">
        <f t="shared" si="7"/>
        <v>94.300000000000011</v>
      </c>
      <c r="E21" s="10">
        <v>85</v>
      </c>
      <c r="F21" s="10">
        <v>100</v>
      </c>
      <c r="G21" s="10">
        <v>97</v>
      </c>
      <c r="H21" s="13">
        <f t="shared" si="8"/>
        <v>97.5</v>
      </c>
      <c r="I21" s="10">
        <v>100</v>
      </c>
      <c r="J21" s="10">
        <v>95</v>
      </c>
      <c r="K21" s="13">
        <f t="shared" si="9"/>
        <v>43.599999999999994</v>
      </c>
      <c r="L21" s="10">
        <v>0</v>
      </c>
      <c r="M21" s="10">
        <v>40</v>
      </c>
      <c r="N21" s="10">
        <v>92</v>
      </c>
      <c r="O21" s="13">
        <f t="shared" si="10"/>
        <v>100</v>
      </c>
      <c r="P21" s="10">
        <v>100</v>
      </c>
      <c r="Q21" s="10">
        <v>100</v>
      </c>
      <c r="R21" s="10">
        <v>100</v>
      </c>
      <c r="S21" s="13">
        <f t="shared" si="11"/>
        <v>98.5</v>
      </c>
      <c r="T21" s="10">
        <v>95</v>
      </c>
      <c r="U21" s="10">
        <v>100</v>
      </c>
      <c r="V21" s="10">
        <v>100</v>
      </c>
    </row>
    <row r="22" spans="1:22" ht="15.75">
      <c r="A22" s="15">
        <v>11</v>
      </c>
      <c r="B22" s="9" t="s">
        <v>44</v>
      </c>
      <c r="C22" s="12">
        <f t="shared" si="6"/>
        <v>87.88</v>
      </c>
      <c r="D22" s="13">
        <f t="shared" si="7"/>
        <v>96.4</v>
      </c>
      <c r="E22" s="10">
        <v>88</v>
      </c>
      <c r="F22" s="10">
        <v>100</v>
      </c>
      <c r="G22" s="10">
        <v>100</v>
      </c>
      <c r="H22" s="13">
        <f t="shared" si="8"/>
        <v>100</v>
      </c>
      <c r="I22" s="10">
        <v>100</v>
      </c>
      <c r="J22" s="10">
        <v>100</v>
      </c>
      <c r="K22" s="13">
        <f t="shared" si="9"/>
        <v>43</v>
      </c>
      <c r="L22" s="10">
        <v>0</v>
      </c>
      <c r="M22" s="10">
        <v>40</v>
      </c>
      <c r="N22" s="10">
        <v>90</v>
      </c>
      <c r="O22" s="13">
        <f t="shared" si="10"/>
        <v>100</v>
      </c>
      <c r="P22" s="10">
        <v>100</v>
      </c>
      <c r="Q22" s="10">
        <v>100</v>
      </c>
      <c r="R22" s="10">
        <v>100</v>
      </c>
      <c r="S22" s="13">
        <f t="shared" si="11"/>
        <v>100</v>
      </c>
      <c r="T22" s="10">
        <v>100</v>
      </c>
      <c r="U22" s="10">
        <v>100</v>
      </c>
      <c r="V22" s="10">
        <v>100</v>
      </c>
    </row>
    <row r="23" spans="1:22" ht="15.75">
      <c r="A23" s="15">
        <v>12</v>
      </c>
      <c r="B23" s="9" t="s">
        <v>45</v>
      </c>
      <c r="C23" s="12">
        <f t="shared" si="6"/>
        <v>93.46</v>
      </c>
      <c r="D23" s="13">
        <f t="shared" si="7"/>
        <v>91.7</v>
      </c>
      <c r="E23" s="10">
        <v>85</v>
      </c>
      <c r="F23" s="10">
        <v>90</v>
      </c>
      <c r="G23" s="10">
        <v>98</v>
      </c>
      <c r="H23" s="13">
        <f t="shared" si="8"/>
        <v>99.5</v>
      </c>
      <c r="I23" s="10">
        <v>100</v>
      </c>
      <c r="J23" s="10">
        <v>99</v>
      </c>
      <c r="K23" s="13">
        <f t="shared" si="9"/>
        <v>77.599999999999994</v>
      </c>
      <c r="L23" s="10">
        <v>60</v>
      </c>
      <c r="M23" s="10">
        <v>80</v>
      </c>
      <c r="N23" s="10">
        <v>92</v>
      </c>
      <c r="O23" s="13">
        <f t="shared" si="10"/>
        <v>98.800000000000011</v>
      </c>
      <c r="P23" s="10">
        <v>100</v>
      </c>
      <c r="Q23" s="10">
        <v>97</v>
      </c>
      <c r="R23" s="10">
        <v>100</v>
      </c>
      <c r="S23" s="13">
        <f t="shared" si="11"/>
        <v>99.7</v>
      </c>
      <c r="T23" s="10">
        <v>99</v>
      </c>
      <c r="U23" s="10">
        <v>100</v>
      </c>
      <c r="V23" s="10">
        <v>100</v>
      </c>
    </row>
    <row r="24" spans="1:22" ht="31.5">
      <c r="A24" s="15">
        <v>13</v>
      </c>
      <c r="B24" s="8" t="s">
        <v>46</v>
      </c>
      <c r="C24" s="12">
        <f t="shared" si="6"/>
        <v>91.1</v>
      </c>
      <c r="D24" s="13">
        <f t="shared" si="7"/>
        <v>91.9</v>
      </c>
      <c r="E24" s="10">
        <v>99</v>
      </c>
      <c r="F24" s="10">
        <v>90</v>
      </c>
      <c r="G24" s="10">
        <v>88</v>
      </c>
      <c r="H24" s="13">
        <f t="shared" si="8"/>
        <v>96</v>
      </c>
      <c r="I24" s="10">
        <v>100</v>
      </c>
      <c r="J24" s="10">
        <v>92</v>
      </c>
      <c r="K24" s="13">
        <f t="shared" si="9"/>
        <v>84.4</v>
      </c>
      <c r="L24" s="10">
        <v>60</v>
      </c>
      <c r="M24" s="10">
        <v>100</v>
      </c>
      <c r="N24" s="10">
        <v>88</v>
      </c>
      <c r="O24" s="13">
        <f t="shared" si="10"/>
        <v>92.600000000000009</v>
      </c>
      <c r="P24" s="10">
        <v>93</v>
      </c>
      <c r="Q24" s="10">
        <v>93</v>
      </c>
      <c r="R24" s="10">
        <v>91</v>
      </c>
      <c r="S24" s="13">
        <f t="shared" si="11"/>
        <v>90.6</v>
      </c>
      <c r="T24" s="10">
        <v>91</v>
      </c>
      <c r="U24" s="10">
        <v>94</v>
      </c>
      <c r="V24" s="10">
        <v>89</v>
      </c>
    </row>
    <row r="25" spans="1:22" ht="31.5">
      <c r="A25" s="15">
        <v>14</v>
      </c>
      <c r="B25" s="8" t="s">
        <v>47</v>
      </c>
      <c r="C25" s="12">
        <f t="shared" si="6"/>
        <v>93.88</v>
      </c>
      <c r="D25" s="13">
        <f t="shared" si="7"/>
        <v>89.4</v>
      </c>
      <c r="E25" s="10">
        <v>88</v>
      </c>
      <c r="F25" s="10">
        <v>90</v>
      </c>
      <c r="G25" s="10">
        <v>90</v>
      </c>
      <c r="H25" s="13">
        <f t="shared" si="8"/>
        <v>98</v>
      </c>
      <c r="I25" s="10">
        <v>100</v>
      </c>
      <c r="J25" s="10">
        <v>96</v>
      </c>
      <c r="K25" s="13">
        <f t="shared" si="9"/>
        <v>91</v>
      </c>
      <c r="L25" s="10">
        <v>80</v>
      </c>
      <c r="M25" s="10">
        <v>100</v>
      </c>
      <c r="N25" s="10">
        <v>90</v>
      </c>
      <c r="O25" s="13">
        <f t="shared" si="10"/>
        <v>95.600000000000009</v>
      </c>
      <c r="P25" s="10">
        <v>96</v>
      </c>
      <c r="Q25" s="10">
        <v>96</v>
      </c>
      <c r="R25" s="10">
        <v>94</v>
      </c>
      <c r="S25" s="13">
        <f t="shared" si="11"/>
        <v>95.4</v>
      </c>
      <c r="T25" s="10">
        <v>94</v>
      </c>
      <c r="U25" s="10">
        <v>96</v>
      </c>
      <c r="V25" s="10">
        <v>96</v>
      </c>
    </row>
    <row r="26" spans="1:22" ht="31.5">
      <c r="A26" s="15">
        <v>15</v>
      </c>
      <c r="B26" s="8" t="s">
        <v>48</v>
      </c>
      <c r="C26" s="12">
        <f t="shared" si="6"/>
        <v>92.06</v>
      </c>
      <c r="D26" s="13">
        <f t="shared" si="7"/>
        <v>92.7</v>
      </c>
      <c r="E26" s="10">
        <v>95</v>
      </c>
      <c r="F26" s="10">
        <v>90</v>
      </c>
      <c r="G26" s="10">
        <v>93</v>
      </c>
      <c r="H26" s="13">
        <f t="shared" si="8"/>
        <v>96.5</v>
      </c>
      <c r="I26" s="10">
        <v>100</v>
      </c>
      <c r="J26" s="10">
        <v>93</v>
      </c>
      <c r="K26" s="13">
        <f t="shared" si="9"/>
        <v>85</v>
      </c>
      <c r="L26" s="10">
        <v>60</v>
      </c>
      <c r="M26" s="10">
        <v>100</v>
      </c>
      <c r="N26" s="10">
        <v>90</v>
      </c>
      <c r="O26" s="13">
        <f t="shared" si="10"/>
        <v>92.800000000000011</v>
      </c>
      <c r="P26" s="10">
        <v>93</v>
      </c>
      <c r="Q26" s="10">
        <v>93</v>
      </c>
      <c r="R26" s="10">
        <v>92</v>
      </c>
      <c r="S26" s="13">
        <f t="shared" si="11"/>
        <v>93.3</v>
      </c>
      <c r="T26" s="10">
        <v>94</v>
      </c>
      <c r="U26" s="10">
        <v>93</v>
      </c>
      <c r="V26" s="10">
        <v>93</v>
      </c>
    </row>
    <row r="27" spans="1:22" ht="15.75">
      <c r="A27" s="15">
        <v>16</v>
      </c>
      <c r="B27" s="8" t="s">
        <v>49</v>
      </c>
      <c r="C27" s="12">
        <f t="shared" si="6"/>
        <v>95.02000000000001</v>
      </c>
      <c r="D27" s="13">
        <f t="shared" si="7"/>
        <v>98.4</v>
      </c>
      <c r="E27" s="10">
        <v>100</v>
      </c>
      <c r="F27" s="10">
        <v>100</v>
      </c>
      <c r="G27" s="10">
        <v>96</v>
      </c>
      <c r="H27" s="13">
        <f t="shared" si="8"/>
        <v>96</v>
      </c>
      <c r="I27" s="10">
        <v>100</v>
      </c>
      <c r="J27" s="10">
        <v>92</v>
      </c>
      <c r="K27" s="13">
        <f t="shared" si="9"/>
        <v>90.4</v>
      </c>
      <c r="L27" s="10">
        <v>80</v>
      </c>
      <c r="M27" s="10">
        <v>100</v>
      </c>
      <c r="N27" s="10">
        <v>88</v>
      </c>
      <c r="O27" s="13">
        <f t="shared" si="10"/>
        <v>95</v>
      </c>
      <c r="P27" s="10">
        <v>94</v>
      </c>
      <c r="Q27" s="10">
        <v>95</v>
      </c>
      <c r="R27" s="10">
        <v>97</v>
      </c>
      <c r="S27" s="13">
        <f t="shared" si="11"/>
        <v>95.3</v>
      </c>
      <c r="T27" s="10">
        <v>95</v>
      </c>
      <c r="U27" s="10">
        <v>94</v>
      </c>
      <c r="V27" s="10">
        <v>96</v>
      </c>
    </row>
    <row r="28" spans="1:22" ht="15.75">
      <c r="A28" s="15">
        <v>17</v>
      </c>
      <c r="B28" s="8" t="s">
        <v>50</v>
      </c>
      <c r="C28" s="12">
        <f t="shared" si="6"/>
        <v>94.24</v>
      </c>
      <c r="D28" s="13">
        <f t="shared" si="7"/>
        <v>95</v>
      </c>
      <c r="E28" s="10">
        <v>100</v>
      </c>
      <c r="F28" s="10">
        <v>90</v>
      </c>
      <c r="G28" s="10">
        <v>95</v>
      </c>
      <c r="H28" s="13">
        <f t="shared" si="8"/>
        <v>96.5</v>
      </c>
      <c r="I28" s="10">
        <v>100</v>
      </c>
      <c r="J28" s="10">
        <v>93</v>
      </c>
      <c r="K28" s="13">
        <f t="shared" si="9"/>
        <v>91.9</v>
      </c>
      <c r="L28" s="10">
        <v>80</v>
      </c>
      <c r="M28" s="10">
        <v>100</v>
      </c>
      <c r="N28" s="10">
        <v>93</v>
      </c>
      <c r="O28" s="13">
        <f t="shared" si="10"/>
        <v>96</v>
      </c>
      <c r="P28" s="10">
        <v>95</v>
      </c>
      <c r="Q28" s="10">
        <v>95</v>
      </c>
      <c r="R28" s="10">
        <v>100</v>
      </c>
      <c r="S28" s="13">
        <f t="shared" si="11"/>
        <v>91.8</v>
      </c>
      <c r="T28" s="10">
        <v>87</v>
      </c>
      <c r="U28" s="10">
        <v>96</v>
      </c>
      <c r="V28" s="10">
        <v>93</v>
      </c>
    </row>
    <row r="29" spans="1:22" ht="31.5">
      <c r="A29" s="15">
        <v>18</v>
      </c>
      <c r="B29" s="8" t="s">
        <v>51</v>
      </c>
      <c r="C29" s="12">
        <f t="shared" si="6"/>
        <v>89.5</v>
      </c>
      <c r="D29" s="13">
        <f t="shared" si="7"/>
        <v>94.5</v>
      </c>
      <c r="E29" s="10">
        <v>91</v>
      </c>
      <c r="F29" s="10">
        <v>100</v>
      </c>
      <c r="G29" s="10">
        <v>93</v>
      </c>
      <c r="H29" s="13">
        <f t="shared" si="8"/>
        <v>95.5</v>
      </c>
      <c r="I29" s="10">
        <v>100</v>
      </c>
      <c r="J29" s="10">
        <v>91</v>
      </c>
      <c r="K29" s="13">
        <f t="shared" si="9"/>
        <v>66.7</v>
      </c>
      <c r="L29" s="10">
        <v>0</v>
      </c>
      <c r="M29" s="10">
        <v>100</v>
      </c>
      <c r="N29" s="10">
        <v>89</v>
      </c>
      <c r="O29" s="13">
        <f t="shared" si="10"/>
        <v>95.200000000000017</v>
      </c>
      <c r="P29" s="10">
        <v>96</v>
      </c>
      <c r="Q29" s="10">
        <v>96</v>
      </c>
      <c r="R29" s="10">
        <v>92</v>
      </c>
      <c r="S29" s="13">
        <f t="shared" si="11"/>
        <v>95.6</v>
      </c>
      <c r="T29" s="10">
        <v>96</v>
      </c>
      <c r="U29" s="10">
        <v>94</v>
      </c>
      <c r="V29" s="10">
        <v>96</v>
      </c>
    </row>
    <row r="30" spans="1:22" ht="31.5">
      <c r="A30" s="15">
        <v>19</v>
      </c>
      <c r="B30" s="8" t="s">
        <v>52</v>
      </c>
      <c r="C30" s="12">
        <f t="shared" si="6"/>
        <v>92.94</v>
      </c>
      <c r="D30" s="13">
        <f t="shared" si="7"/>
        <v>94.5</v>
      </c>
      <c r="E30" s="10">
        <v>97</v>
      </c>
      <c r="F30" s="10">
        <v>90</v>
      </c>
      <c r="G30" s="10">
        <v>96</v>
      </c>
      <c r="H30" s="13">
        <f t="shared" si="8"/>
        <v>96</v>
      </c>
      <c r="I30" s="10">
        <v>100</v>
      </c>
      <c r="J30" s="10">
        <v>92</v>
      </c>
      <c r="K30" s="13">
        <f t="shared" si="9"/>
        <v>82.9</v>
      </c>
      <c r="L30" s="10">
        <v>60</v>
      </c>
      <c r="M30" s="10">
        <v>100</v>
      </c>
      <c r="N30" s="10">
        <v>83</v>
      </c>
      <c r="O30" s="13">
        <f t="shared" si="10"/>
        <v>96.000000000000014</v>
      </c>
      <c r="P30" s="10">
        <v>95</v>
      </c>
      <c r="Q30" s="10">
        <v>97</v>
      </c>
      <c r="R30" s="10">
        <v>96</v>
      </c>
      <c r="S30" s="13">
        <f t="shared" si="11"/>
        <v>95.3</v>
      </c>
      <c r="T30" s="10">
        <v>95</v>
      </c>
      <c r="U30" s="10">
        <v>94</v>
      </c>
      <c r="V30" s="10">
        <v>96</v>
      </c>
    </row>
    <row r="31" spans="1:22" ht="51.75" customHeight="1">
      <c r="A31" s="15">
        <v>20</v>
      </c>
      <c r="B31" s="8" t="s">
        <v>53</v>
      </c>
      <c r="C31" s="12">
        <f t="shared" si="6"/>
        <v>91.440000000000012</v>
      </c>
      <c r="D31" s="13">
        <f t="shared" si="7"/>
        <v>95.100000000000009</v>
      </c>
      <c r="E31" s="10">
        <v>89</v>
      </c>
      <c r="F31" s="10">
        <v>100</v>
      </c>
      <c r="G31" s="10">
        <v>96</v>
      </c>
      <c r="H31" s="13">
        <f t="shared" si="8"/>
        <v>98</v>
      </c>
      <c r="I31" s="10">
        <v>100</v>
      </c>
      <c r="J31" s="10">
        <v>96</v>
      </c>
      <c r="K31" s="13">
        <f t="shared" si="9"/>
        <v>73</v>
      </c>
      <c r="L31" s="10">
        <v>20</v>
      </c>
      <c r="M31" s="10">
        <v>100</v>
      </c>
      <c r="N31" s="10">
        <v>90</v>
      </c>
      <c r="O31" s="13">
        <f t="shared" si="10"/>
        <v>95.600000000000009</v>
      </c>
      <c r="P31" s="10">
        <v>96</v>
      </c>
      <c r="Q31" s="10">
        <v>95</v>
      </c>
      <c r="R31" s="10">
        <v>96</v>
      </c>
      <c r="S31" s="13">
        <f t="shared" si="11"/>
        <v>95.5</v>
      </c>
      <c r="T31" s="10">
        <v>95</v>
      </c>
      <c r="U31" s="10">
        <v>95</v>
      </c>
      <c r="V31" s="10">
        <v>96</v>
      </c>
    </row>
    <row r="32" spans="1:22" ht="31.5">
      <c r="A32" s="15">
        <v>21</v>
      </c>
      <c r="B32" s="8" t="s">
        <v>54</v>
      </c>
      <c r="C32" s="12">
        <f t="shared" si="6"/>
        <v>88.68</v>
      </c>
      <c r="D32" s="13">
        <f t="shared" si="7"/>
        <v>91.9</v>
      </c>
      <c r="E32" s="10">
        <v>99</v>
      </c>
      <c r="F32" s="10">
        <v>90</v>
      </c>
      <c r="G32" s="10">
        <v>88</v>
      </c>
      <c r="H32" s="13">
        <f t="shared" si="8"/>
        <v>91.5</v>
      </c>
      <c r="I32" s="10">
        <v>100</v>
      </c>
      <c r="J32" s="10">
        <v>83</v>
      </c>
      <c r="K32" s="13">
        <f t="shared" si="9"/>
        <v>78.099999999999994</v>
      </c>
      <c r="L32" s="10">
        <v>40</v>
      </c>
      <c r="M32" s="10">
        <v>100</v>
      </c>
      <c r="N32" s="10">
        <v>87</v>
      </c>
      <c r="O32" s="13">
        <f t="shared" si="10"/>
        <v>91.600000000000009</v>
      </c>
      <c r="P32" s="10">
        <v>90</v>
      </c>
      <c r="Q32" s="10">
        <v>92</v>
      </c>
      <c r="R32" s="10">
        <v>94</v>
      </c>
      <c r="S32" s="13">
        <f t="shared" si="11"/>
        <v>90.3</v>
      </c>
      <c r="T32" s="10">
        <v>90</v>
      </c>
      <c r="U32" s="10">
        <v>89</v>
      </c>
      <c r="V32" s="10">
        <v>91</v>
      </c>
    </row>
    <row r="33" spans="1:22" ht="31.5">
      <c r="A33" s="15">
        <v>22</v>
      </c>
      <c r="B33" s="8" t="s">
        <v>55</v>
      </c>
      <c r="C33" s="12">
        <f t="shared" si="6"/>
        <v>90.42</v>
      </c>
      <c r="D33" s="13">
        <f t="shared" si="7"/>
        <v>96</v>
      </c>
      <c r="E33" s="10">
        <v>96</v>
      </c>
      <c r="F33" s="10">
        <v>100</v>
      </c>
      <c r="G33" s="10">
        <v>93</v>
      </c>
      <c r="H33" s="13">
        <f t="shared" si="8"/>
        <v>94.5</v>
      </c>
      <c r="I33" s="10">
        <v>100</v>
      </c>
      <c r="J33" s="10">
        <v>89</v>
      </c>
      <c r="K33" s="13">
        <f t="shared" si="9"/>
        <v>76.599999999999994</v>
      </c>
      <c r="L33" s="10">
        <v>40</v>
      </c>
      <c r="M33" s="10">
        <v>100</v>
      </c>
      <c r="N33" s="10">
        <v>82</v>
      </c>
      <c r="O33" s="13">
        <f t="shared" si="10"/>
        <v>94.600000000000009</v>
      </c>
      <c r="P33" s="10">
        <v>93</v>
      </c>
      <c r="Q33" s="10">
        <v>94</v>
      </c>
      <c r="R33" s="10">
        <v>99</v>
      </c>
      <c r="S33" s="13">
        <f t="shared" si="11"/>
        <v>90.4</v>
      </c>
      <c r="T33" s="10">
        <v>89</v>
      </c>
      <c r="U33" s="10">
        <v>91</v>
      </c>
      <c r="V33" s="10">
        <v>91</v>
      </c>
    </row>
    <row r="34" spans="1:22" ht="31.5">
      <c r="A34" s="15">
        <v>23</v>
      </c>
      <c r="B34" s="8" t="s">
        <v>56</v>
      </c>
      <c r="C34" s="12">
        <f t="shared" si="6"/>
        <v>91.78</v>
      </c>
      <c r="D34" s="13">
        <f t="shared" si="7"/>
        <v>98.4</v>
      </c>
      <c r="E34" s="10">
        <v>100</v>
      </c>
      <c r="F34" s="10">
        <v>100</v>
      </c>
      <c r="G34" s="10">
        <v>96</v>
      </c>
      <c r="H34" s="13">
        <f t="shared" si="8"/>
        <v>95</v>
      </c>
      <c r="I34" s="10">
        <v>100</v>
      </c>
      <c r="J34" s="10">
        <v>90</v>
      </c>
      <c r="K34" s="13">
        <f t="shared" si="9"/>
        <v>74.5</v>
      </c>
      <c r="L34" s="10">
        <v>40</v>
      </c>
      <c r="M34" s="10">
        <v>100</v>
      </c>
      <c r="N34" s="10">
        <v>75</v>
      </c>
      <c r="O34" s="13">
        <f t="shared" si="10"/>
        <v>96.2</v>
      </c>
      <c r="P34" s="10">
        <v>94</v>
      </c>
      <c r="Q34" s="10">
        <v>97</v>
      </c>
      <c r="R34" s="10">
        <v>99</v>
      </c>
      <c r="S34" s="13">
        <f t="shared" si="11"/>
        <v>94.8</v>
      </c>
      <c r="T34" s="10">
        <v>95</v>
      </c>
      <c r="U34" s="10">
        <v>89</v>
      </c>
      <c r="V34" s="10">
        <v>97</v>
      </c>
    </row>
    <row r="35" spans="1:22" ht="31.5">
      <c r="A35" s="15">
        <v>24</v>
      </c>
      <c r="B35" s="8" t="s">
        <v>57</v>
      </c>
      <c r="C35" s="12">
        <f t="shared" si="6"/>
        <v>89.240000000000009</v>
      </c>
      <c r="D35" s="13">
        <f t="shared" si="7"/>
        <v>95.100000000000009</v>
      </c>
      <c r="E35" s="10">
        <v>99</v>
      </c>
      <c r="F35" s="10">
        <v>90</v>
      </c>
      <c r="G35" s="10">
        <v>96</v>
      </c>
      <c r="H35" s="13">
        <f t="shared" si="8"/>
        <v>94.5</v>
      </c>
      <c r="I35" s="10">
        <v>100</v>
      </c>
      <c r="J35" s="10">
        <v>89</v>
      </c>
      <c r="K35" s="13">
        <f t="shared" si="9"/>
        <v>68.5</v>
      </c>
      <c r="L35" s="10">
        <v>20</v>
      </c>
      <c r="M35" s="10">
        <v>100</v>
      </c>
      <c r="N35" s="10">
        <v>75</v>
      </c>
      <c r="O35" s="13">
        <f t="shared" si="10"/>
        <v>95.6</v>
      </c>
      <c r="P35" s="10">
        <v>95</v>
      </c>
      <c r="Q35" s="10">
        <v>95</v>
      </c>
      <c r="R35" s="10">
        <v>98</v>
      </c>
      <c r="S35" s="13">
        <f t="shared" si="11"/>
        <v>92.5</v>
      </c>
      <c r="T35" s="10">
        <v>89</v>
      </c>
      <c r="U35" s="10">
        <v>94</v>
      </c>
      <c r="V35" s="10">
        <v>94</v>
      </c>
    </row>
    <row r="36" spans="1:22" ht="31.5">
      <c r="A36" s="15">
        <v>25</v>
      </c>
      <c r="B36" s="8" t="s">
        <v>58</v>
      </c>
      <c r="C36" s="12">
        <f t="shared" si="6"/>
        <v>86.679999999999993</v>
      </c>
      <c r="D36" s="13">
        <f t="shared" si="7"/>
        <v>96.6</v>
      </c>
      <c r="E36" s="10">
        <v>98</v>
      </c>
      <c r="F36" s="10">
        <v>100</v>
      </c>
      <c r="G36" s="10">
        <v>93</v>
      </c>
      <c r="H36" s="13">
        <f t="shared" si="8"/>
        <v>91.5</v>
      </c>
      <c r="I36" s="10">
        <v>100</v>
      </c>
      <c r="J36" s="10">
        <v>83</v>
      </c>
      <c r="K36" s="13">
        <f t="shared" si="9"/>
        <v>61.599999999999994</v>
      </c>
      <c r="L36" s="10">
        <v>0</v>
      </c>
      <c r="M36" s="10">
        <v>100</v>
      </c>
      <c r="N36" s="10">
        <v>72</v>
      </c>
      <c r="O36" s="13">
        <f t="shared" si="10"/>
        <v>93.800000000000011</v>
      </c>
      <c r="P36" s="10">
        <v>93</v>
      </c>
      <c r="Q36" s="10">
        <v>94</v>
      </c>
      <c r="R36" s="10">
        <v>95</v>
      </c>
      <c r="S36" s="13">
        <f t="shared" si="11"/>
        <v>89.9</v>
      </c>
      <c r="T36" s="10">
        <v>85</v>
      </c>
      <c r="U36" s="10">
        <v>92</v>
      </c>
      <c r="V36" s="10">
        <v>92</v>
      </c>
    </row>
    <row r="37" spans="1:22" ht="31.5">
      <c r="A37" s="15">
        <v>26</v>
      </c>
      <c r="B37" s="8" t="s">
        <v>59</v>
      </c>
      <c r="C37" s="12">
        <f t="shared" si="6"/>
        <v>89.4</v>
      </c>
      <c r="D37" s="13">
        <f t="shared" si="7"/>
        <v>94.8</v>
      </c>
      <c r="E37" s="10">
        <v>96</v>
      </c>
      <c r="F37" s="10">
        <v>100</v>
      </c>
      <c r="G37" s="10">
        <v>90</v>
      </c>
      <c r="H37" s="13">
        <f t="shared" si="8"/>
        <v>92</v>
      </c>
      <c r="I37" s="10">
        <v>100</v>
      </c>
      <c r="J37" s="10">
        <v>84</v>
      </c>
      <c r="K37" s="13">
        <f t="shared" si="9"/>
        <v>78.400000000000006</v>
      </c>
      <c r="L37" s="10">
        <v>60</v>
      </c>
      <c r="M37" s="10">
        <v>100</v>
      </c>
      <c r="N37" s="10">
        <v>68</v>
      </c>
      <c r="O37" s="13">
        <f t="shared" si="10"/>
        <v>92.600000000000009</v>
      </c>
      <c r="P37" s="10">
        <v>90</v>
      </c>
      <c r="Q37" s="10">
        <v>93</v>
      </c>
      <c r="R37" s="10">
        <v>97</v>
      </c>
      <c r="S37" s="13">
        <f t="shared" si="11"/>
        <v>89.2</v>
      </c>
      <c r="T37" s="10">
        <v>89</v>
      </c>
      <c r="U37" s="10">
        <v>85</v>
      </c>
      <c r="V37" s="10">
        <v>91</v>
      </c>
    </row>
    <row r="38" spans="1:22" ht="31.5">
      <c r="A38" s="15">
        <v>27</v>
      </c>
      <c r="B38" s="8" t="s">
        <v>60</v>
      </c>
      <c r="C38" s="12">
        <f t="shared" si="6"/>
        <v>98.14</v>
      </c>
      <c r="D38" s="13">
        <f t="shared" si="7"/>
        <v>99.6</v>
      </c>
      <c r="E38" s="10">
        <v>100</v>
      </c>
      <c r="F38" s="10">
        <v>100</v>
      </c>
      <c r="G38" s="10">
        <v>99</v>
      </c>
      <c r="H38" s="13">
        <f t="shared" si="8"/>
        <v>99.5</v>
      </c>
      <c r="I38" s="10">
        <v>100</v>
      </c>
      <c r="J38" s="10">
        <v>99</v>
      </c>
      <c r="K38" s="13">
        <f t="shared" si="9"/>
        <v>93.4</v>
      </c>
      <c r="L38" s="10">
        <v>80</v>
      </c>
      <c r="M38" s="10">
        <v>100</v>
      </c>
      <c r="N38" s="10">
        <v>98</v>
      </c>
      <c r="O38" s="13">
        <f t="shared" si="10"/>
        <v>99.2</v>
      </c>
      <c r="P38" s="10">
        <v>99</v>
      </c>
      <c r="Q38" s="10">
        <v>99</v>
      </c>
      <c r="R38" s="10">
        <v>100</v>
      </c>
      <c r="S38" s="13">
        <f t="shared" si="11"/>
        <v>99</v>
      </c>
      <c r="T38" s="10">
        <v>99</v>
      </c>
      <c r="U38" s="10">
        <v>99</v>
      </c>
      <c r="V38" s="10">
        <v>99</v>
      </c>
    </row>
    <row r="39" spans="1:22" ht="31.5">
      <c r="A39" s="15">
        <v>28</v>
      </c>
      <c r="B39" s="9" t="s">
        <v>61</v>
      </c>
      <c r="C39" s="12">
        <f t="shared" si="6"/>
        <v>91.68</v>
      </c>
      <c r="D39" s="13">
        <f t="shared" si="7"/>
        <v>89.5</v>
      </c>
      <c r="E39" s="10">
        <v>83</v>
      </c>
      <c r="F39" s="10">
        <v>90</v>
      </c>
      <c r="G39" s="10">
        <v>94</v>
      </c>
      <c r="H39" s="13">
        <f t="shared" si="8"/>
        <v>95.5</v>
      </c>
      <c r="I39" s="10">
        <v>100</v>
      </c>
      <c r="J39" s="10">
        <v>91</v>
      </c>
      <c r="K39" s="13">
        <f t="shared" si="9"/>
        <v>85.6</v>
      </c>
      <c r="L39" s="10">
        <v>60</v>
      </c>
      <c r="M39" s="10">
        <v>100</v>
      </c>
      <c r="N39" s="10">
        <v>92</v>
      </c>
      <c r="O39" s="13">
        <f t="shared" si="10"/>
        <v>93.800000000000011</v>
      </c>
      <c r="P39" s="10">
        <v>94</v>
      </c>
      <c r="Q39" s="10">
        <v>94</v>
      </c>
      <c r="R39" s="10">
        <v>93</v>
      </c>
      <c r="S39" s="13">
        <f t="shared" si="11"/>
        <v>94</v>
      </c>
      <c r="T39" s="10">
        <v>94</v>
      </c>
      <c r="U39" s="10">
        <v>94</v>
      </c>
      <c r="V39" s="10">
        <v>94</v>
      </c>
    </row>
    <row r="40" spans="1:22" ht="31.5">
      <c r="A40" s="15">
        <v>29</v>
      </c>
      <c r="B40" s="9" t="s">
        <v>62</v>
      </c>
      <c r="C40" s="12">
        <f t="shared" si="6"/>
        <v>91.74</v>
      </c>
      <c r="D40" s="13">
        <f t="shared" si="7"/>
        <v>94.5</v>
      </c>
      <c r="E40" s="10">
        <v>97</v>
      </c>
      <c r="F40" s="10">
        <v>90</v>
      </c>
      <c r="G40" s="10">
        <v>96</v>
      </c>
      <c r="H40" s="13">
        <f t="shared" si="8"/>
        <v>98</v>
      </c>
      <c r="I40" s="10">
        <v>100</v>
      </c>
      <c r="J40" s="10">
        <v>96</v>
      </c>
      <c r="K40" s="13">
        <f t="shared" si="9"/>
        <v>70.2</v>
      </c>
      <c r="L40" s="10">
        <v>60</v>
      </c>
      <c r="M40" s="10">
        <v>60</v>
      </c>
      <c r="N40" s="10">
        <v>94</v>
      </c>
      <c r="O40" s="13">
        <f t="shared" si="10"/>
        <v>97.8</v>
      </c>
      <c r="P40" s="10">
        <v>97</v>
      </c>
      <c r="Q40" s="10">
        <v>98</v>
      </c>
      <c r="R40" s="10">
        <v>99</v>
      </c>
      <c r="S40" s="13">
        <f t="shared" si="11"/>
        <v>98.2</v>
      </c>
      <c r="T40" s="10">
        <v>99</v>
      </c>
      <c r="U40" s="10">
        <v>95</v>
      </c>
      <c r="V40" s="10">
        <v>99</v>
      </c>
    </row>
    <row r="41" spans="1:22" ht="15.75">
      <c r="A41" s="15">
        <v>30</v>
      </c>
      <c r="B41" s="9" t="s">
        <v>63</v>
      </c>
      <c r="C41" s="12">
        <f t="shared" si="6"/>
        <v>92.960000000000008</v>
      </c>
      <c r="D41" s="13">
        <f t="shared" si="7"/>
        <v>95.699999999999989</v>
      </c>
      <c r="E41" s="10">
        <v>97</v>
      </c>
      <c r="F41" s="10">
        <v>90</v>
      </c>
      <c r="G41" s="10">
        <v>99</v>
      </c>
      <c r="H41" s="13">
        <f t="shared" si="8"/>
        <v>98.5</v>
      </c>
      <c r="I41" s="10">
        <v>100</v>
      </c>
      <c r="J41" s="10">
        <v>97</v>
      </c>
      <c r="K41" s="13">
        <f t="shared" si="9"/>
        <v>71.2</v>
      </c>
      <c r="L41" s="10">
        <v>20</v>
      </c>
      <c r="M41" s="10">
        <v>100</v>
      </c>
      <c r="N41" s="10">
        <v>84</v>
      </c>
      <c r="O41" s="13">
        <f t="shared" si="10"/>
        <v>99.6</v>
      </c>
      <c r="P41" s="10">
        <v>100</v>
      </c>
      <c r="Q41" s="10">
        <v>99</v>
      </c>
      <c r="R41" s="10">
        <v>100</v>
      </c>
      <c r="S41" s="13">
        <f t="shared" si="11"/>
        <v>99.8</v>
      </c>
      <c r="T41" s="10">
        <v>100</v>
      </c>
      <c r="U41" s="10">
        <v>99</v>
      </c>
      <c r="V41" s="10">
        <v>100</v>
      </c>
    </row>
    <row r="42" spans="1:22" ht="15.75">
      <c r="A42" s="15">
        <v>31</v>
      </c>
      <c r="B42" s="9" t="s">
        <v>64</v>
      </c>
      <c r="C42" s="12">
        <f t="shared" si="6"/>
        <v>87.36</v>
      </c>
      <c r="D42" s="13">
        <f t="shared" si="7"/>
        <v>95.4</v>
      </c>
      <c r="E42" s="10">
        <v>94</v>
      </c>
      <c r="F42" s="10">
        <v>100</v>
      </c>
      <c r="G42" s="10">
        <v>93</v>
      </c>
      <c r="H42" s="13">
        <f t="shared" si="8"/>
        <v>98</v>
      </c>
      <c r="I42" s="10">
        <v>100</v>
      </c>
      <c r="J42" s="10">
        <v>96</v>
      </c>
      <c r="K42" s="13">
        <f t="shared" si="9"/>
        <v>53.099999999999994</v>
      </c>
      <c r="L42" s="10">
        <v>0</v>
      </c>
      <c r="M42" s="10">
        <v>60</v>
      </c>
      <c r="N42" s="10">
        <v>97</v>
      </c>
      <c r="O42" s="13">
        <f t="shared" si="10"/>
        <v>93</v>
      </c>
      <c r="P42" s="10">
        <v>96</v>
      </c>
      <c r="Q42" s="10">
        <v>94</v>
      </c>
      <c r="R42" s="10">
        <v>85</v>
      </c>
      <c r="S42" s="13">
        <f t="shared" si="11"/>
        <v>97.3</v>
      </c>
      <c r="T42" s="10">
        <v>99</v>
      </c>
      <c r="U42" s="10">
        <v>98</v>
      </c>
      <c r="V42" s="10">
        <v>96</v>
      </c>
    </row>
    <row r="43" spans="1:22" ht="15.75">
      <c r="A43" s="15">
        <v>32</v>
      </c>
      <c r="B43" s="9" t="s">
        <v>65</v>
      </c>
      <c r="C43" s="12">
        <f t="shared" si="6"/>
        <v>93.16</v>
      </c>
      <c r="D43" s="13">
        <f t="shared" si="7"/>
        <v>97.800000000000011</v>
      </c>
      <c r="E43" s="10">
        <v>94</v>
      </c>
      <c r="F43" s="10">
        <v>100</v>
      </c>
      <c r="G43" s="10">
        <v>99</v>
      </c>
      <c r="H43" s="13">
        <f t="shared" si="8"/>
        <v>98</v>
      </c>
      <c r="I43" s="10">
        <v>100</v>
      </c>
      <c r="J43" s="10">
        <v>96</v>
      </c>
      <c r="K43" s="13">
        <f t="shared" si="9"/>
        <v>71</v>
      </c>
      <c r="L43" s="10">
        <v>40</v>
      </c>
      <c r="M43" s="10">
        <v>80</v>
      </c>
      <c r="N43" s="10">
        <v>90</v>
      </c>
      <c r="O43" s="13">
        <f t="shared" si="10"/>
        <v>99.399999999999991</v>
      </c>
      <c r="P43" s="10">
        <v>99</v>
      </c>
      <c r="Q43" s="10">
        <v>100</v>
      </c>
      <c r="R43" s="10">
        <v>99</v>
      </c>
      <c r="S43" s="13">
        <f t="shared" si="11"/>
        <v>99.6</v>
      </c>
      <c r="T43" s="10">
        <v>100</v>
      </c>
      <c r="U43" s="10">
        <v>98</v>
      </c>
      <c r="V43" s="10">
        <v>100</v>
      </c>
    </row>
    <row r="44" spans="1:22" ht="15.75">
      <c r="A44" s="15">
        <v>33</v>
      </c>
      <c r="B44" s="9" t="s">
        <v>66</v>
      </c>
      <c r="C44" s="12">
        <f t="shared" si="6"/>
        <v>89.11999999999999</v>
      </c>
      <c r="D44" s="13">
        <f t="shared" si="7"/>
        <v>96.5</v>
      </c>
      <c r="E44" s="10">
        <v>99</v>
      </c>
      <c r="F44" s="10">
        <v>100</v>
      </c>
      <c r="G44" s="10">
        <v>92</v>
      </c>
      <c r="H44" s="13">
        <f t="shared" si="8"/>
        <v>95.5</v>
      </c>
      <c r="I44" s="10">
        <v>100</v>
      </c>
      <c r="J44" s="10">
        <v>91</v>
      </c>
      <c r="K44" s="13">
        <f t="shared" si="9"/>
        <v>67.2</v>
      </c>
      <c r="L44" s="10">
        <v>60</v>
      </c>
      <c r="M44" s="10">
        <v>60</v>
      </c>
      <c r="N44" s="10">
        <v>84</v>
      </c>
      <c r="O44" s="13">
        <f t="shared" si="10"/>
        <v>93.200000000000017</v>
      </c>
      <c r="P44" s="10">
        <v>95</v>
      </c>
      <c r="Q44" s="10">
        <v>92</v>
      </c>
      <c r="R44" s="10">
        <v>92</v>
      </c>
      <c r="S44" s="13">
        <f t="shared" si="11"/>
        <v>93.2</v>
      </c>
      <c r="T44" s="10">
        <v>91</v>
      </c>
      <c r="U44" s="10">
        <v>92</v>
      </c>
      <c r="V44" s="10">
        <v>95</v>
      </c>
    </row>
    <row r="45" spans="1:22" ht="31.5">
      <c r="A45" s="15">
        <v>34</v>
      </c>
      <c r="B45" s="9" t="s">
        <v>67</v>
      </c>
      <c r="C45" s="12">
        <f t="shared" si="6"/>
        <v>97.6</v>
      </c>
      <c r="D45" s="13">
        <f t="shared" si="7"/>
        <v>100</v>
      </c>
      <c r="E45" s="10">
        <v>100</v>
      </c>
      <c r="F45" s="10">
        <v>100</v>
      </c>
      <c r="G45" s="10">
        <v>100</v>
      </c>
      <c r="H45" s="13">
        <f t="shared" si="8"/>
        <v>100</v>
      </c>
      <c r="I45" s="10">
        <v>100</v>
      </c>
      <c r="J45" s="10">
        <v>100</v>
      </c>
      <c r="K45" s="13">
        <f t="shared" si="9"/>
        <v>88</v>
      </c>
      <c r="L45" s="10">
        <v>60</v>
      </c>
      <c r="M45" s="10">
        <v>100</v>
      </c>
      <c r="N45" s="10">
        <v>100</v>
      </c>
      <c r="O45" s="13">
        <f t="shared" si="10"/>
        <v>100</v>
      </c>
      <c r="P45" s="10">
        <v>100</v>
      </c>
      <c r="Q45" s="10">
        <v>100</v>
      </c>
      <c r="R45" s="10">
        <v>100</v>
      </c>
      <c r="S45" s="13">
        <f t="shared" si="11"/>
        <v>100</v>
      </c>
      <c r="T45" s="10">
        <v>100</v>
      </c>
      <c r="U45" s="10">
        <v>100</v>
      </c>
      <c r="V45" s="10">
        <v>100</v>
      </c>
    </row>
    <row r="46" spans="1:22" ht="31.5">
      <c r="A46" s="15">
        <v>35</v>
      </c>
      <c r="B46" s="9" t="s">
        <v>68</v>
      </c>
      <c r="C46" s="12">
        <f t="shared" si="6"/>
        <v>94.460000000000008</v>
      </c>
      <c r="D46" s="13">
        <f t="shared" si="7"/>
        <v>95.4</v>
      </c>
      <c r="E46" s="10">
        <v>86</v>
      </c>
      <c r="F46" s="10">
        <v>100</v>
      </c>
      <c r="G46" s="10">
        <v>99</v>
      </c>
      <c r="H46" s="13">
        <f t="shared" si="8"/>
        <v>99</v>
      </c>
      <c r="I46" s="10">
        <v>100</v>
      </c>
      <c r="J46" s="10">
        <v>98</v>
      </c>
      <c r="K46" s="13">
        <f t="shared" si="9"/>
        <v>78.7</v>
      </c>
      <c r="L46" s="10">
        <v>40</v>
      </c>
      <c r="M46" s="10">
        <v>100</v>
      </c>
      <c r="N46" s="10">
        <v>89</v>
      </c>
      <c r="O46" s="13">
        <f t="shared" si="10"/>
        <v>99.399999999999991</v>
      </c>
      <c r="P46" s="10">
        <v>99</v>
      </c>
      <c r="Q46" s="10">
        <v>100</v>
      </c>
      <c r="R46" s="10">
        <v>99</v>
      </c>
      <c r="S46" s="13">
        <f t="shared" si="11"/>
        <v>99.8</v>
      </c>
      <c r="T46" s="10">
        <v>100</v>
      </c>
      <c r="U46" s="10">
        <v>99</v>
      </c>
      <c r="V46" s="10">
        <v>100</v>
      </c>
    </row>
    <row r="47" spans="1:22" ht="31.5">
      <c r="A47" s="15">
        <v>36</v>
      </c>
      <c r="B47" s="9" t="s">
        <v>69</v>
      </c>
      <c r="C47" s="12">
        <f t="shared" si="6"/>
        <v>87.3</v>
      </c>
      <c r="D47" s="13">
        <f t="shared" si="7"/>
        <v>96.2</v>
      </c>
      <c r="E47" s="10">
        <v>94</v>
      </c>
      <c r="F47" s="10">
        <v>100</v>
      </c>
      <c r="G47" s="10">
        <v>95</v>
      </c>
      <c r="H47" s="13">
        <f t="shared" si="8"/>
        <v>87.5</v>
      </c>
      <c r="I47" s="10">
        <v>80</v>
      </c>
      <c r="J47" s="10">
        <v>95</v>
      </c>
      <c r="K47" s="13">
        <f t="shared" si="9"/>
        <v>57.9</v>
      </c>
      <c r="L47" s="10">
        <v>20</v>
      </c>
      <c r="M47" s="10">
        <v>60</v>
      </c>
      <c r="N47" s="10">
        <v>93</v>
      </c>
      <c r="O47" s="13">
        <f t="shared" si="10"/>
        <v>97.800000000000011</v>
      </c>
      <c r="P47" s="10">
        <v>98</v>
      </c>
      <c r="Q47" s="10">
        <v>98</v>
      </c>
      <c r="R47" s="10">
        <v>97</v>
      </c>
      <c r="S47" s="13">
        <f t="shared" si="11"/>
        <v>97.1</v>
      </c>
      <c r="T47" s="10">
        <v>98</v>
      </c>
      <c r="U47" s="10">
        <v>96</v>
      </c>
      <c r="V47" s="10">
        <v>97</v>
      </c>
    </row>
    <row r="48" spans="1:22" ht="31.5">
      <c r="A48" s="15">
        <v>37</v>
      </c>
      <c r="B48" s="9" t="s">
        <v>70</v>
      </c>
      <c r="C48" s="12">
        <f t="shared" si="6"/>
        <v>81.08</v>
      </c>
      <c r="D48" s="13">
        <f t="shared" si="7"/>
        <v>91.6</v>
      </c>
      <c r="E48" s="10">
        <v>80</v>
      </c>
      <c r="F48" s="10">
        <v>100</v>
      </c>
      <c r="G48" s="10">
        <v>94</v>
      </c>
      <c r="H48" s="13">
        <f t="shared" si="8"/>
        <v>97.5</v>
      </c>
      <c r="I48" s="10">
        <v>100</v>
      </c>
      <c r="J48" s="10">
        <v>95</v>
      </c>
      <c r="K48" s="13">
        <f t="shared" si="9"/>
        <v>29.3</v>
      </c>
      <c r="L48" s="10">
        <v>60</v>
      </c>
      <c r="M48" s="10">
        <v>20</v>
      </c>
      <c r="N48" s="10">
        <v>11</v>
      </c>
      <c r="O48" s="13">
        <f t="shared" si="10"/>
        <v>95</v>
      </c>
      <c r="P48" s="10">
        <v>95</v>
      </c>
      <c r="Q48" s="10">
        <v>95</v>
      </c>
      <c r="R48" s="10">
        <v>95</v>
      </c>
      <c r="S48" s="13">
        <f t="shared" si="11"/>
        <v>92</v>
      </c>
      <c r="T48" s="10">
        <v>85</v>
      </c>
      <c r="U48" s="10">
        <v>95</v>
      </c>
      <c r="V48" s="10">
        <v>95</v>
      </c>
    </row>
    <row r="49" spans="3:22" ht="18.75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</sheetData>
  <mergeCells count="22">
    <mergeCell ref="A5:B5"/>
    <mergeCell ref="A7:E7"/>
    <mergeCell ref="A8:A11"/>
    <mergeCell ref="B8:B11"/>
    <mergeCell ref="C8:C11"/>
    <mergeCell ref="D8:V8"/>
    <mergeCell ref="D10:G10"/>
    <mergeCell ref="H10:J10"/>
    <mergeCell ref="K10:N10"/>
    <mergeCell ref="O10:R10"/>
    <mergeCell ref="S10:V10"/>
    <mergeCell ref="D9:G9"/>
    <mergeCell ref="H9:J9"/>
    <mergeCell ref="K9:N9"/>
    <mergeCell ref="O9:R9"/>
    <mergeCell ref="S9:V9"/>
    <mergeCell ref="A1:D1"/>
    <mergeCell ref="A2:B2"/>
    <mergeCell ref="A3:B3"/>
    <mergeCell ref="C3:E3"/>
    <mergeCell ref="A4:B4"/>
    <mergeCell ref="C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valetova</cp:lastModifiedBy>
  <dcterms:created xsi:type="dcterms:W3CDTF">2016-12-16T08:36:10Z</dcterms:created>
  <dcterms:modified xsi:type="dcterms:W3CDTF">2020-12-09T07:48:07Z</dcterms:modified>
</cp:coreProperties>
</file>